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danshields\advising.ufl.edu\PREHEALTH\"/>
    </mc:Choice>
  </mc:AlternateContent>
  <bookViews>
    <workbookView xWindow="0" yWindow="0" windowWidth="25575" windowHeight="14655" tabRatio="369"/>
  </bookViews>
  <sheets>
    <sheet name="MD" sheetId="1" r:id="rId1"/>
    <sheet name="DO" sheetId="2" r:id="rId2"/>
    <sheet name="DDS,DMD" sheetId="5" r:id="rId3"/>
    <sheet name="VET" sheetId="3" r:id="rId4"/>
  </sheets>
  <definedNames>
    <definedName name="_xlnm.Print_Area" localSheetId="2">'DDS,DMD'!$A$2:$F$51</definedName>
    <definedName name="_xlnm.Print_Area" localSheetId="1">DO!$A$2:$F$51</definedName>
    <definedName name="_xlnm.Print_Area" localSheetId="0">MD!$A$2:$F$66</definedName>
    <definedName name="_xlnm.Print_Area" localSheetId="3">VET!$A$2:$F$51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7" i="3" l="1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63" i="1"/>
  <c r="H64" i="1"/>
  <c r="H65" i="1"/>
  <c r="H66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F50" i="5"/>
  <c r="G50" i="5"/>
  <c r="F49" i="5"/>
  <c r="G49" i="5"/>
  <c r="F48" i="5"/>
  <c r="G48" i="5"/>
  <c r="F47" i="5"/>
  <c r="G47" i="5"/>
  <c r="F46" i="5"/>
  <c r="G46" i="5"/>
  <c r="F45" i="5"/>
  <c r="G45" i="5"/>
  <c r="F44" i="5"/>
  <c r="G44" i="5"/>
  <c r="F43" i="5"/>
  <c r="G43" i="5"/>
  <c r="F42" i="5"/>
  <c r="G42" i="5"/>
  <c r="F41" i="5"/>
  <c r="G41" i="5"/>
  <c r="F40" i="5"/>
  <c r="G40" i="5"/>
  <c r="F39" i="5"/>
  <c r="G39" i="5"/>
  <c r="F38" i="5"/>
  <c r="G38" i="5"/>
  <c r="F37" i="5"/>
  <c r="G37" i="5"/>
  <c r="F36" i="5"/>
  <c r="G36" i="5"/>
  <c r="F35" i="5"/>
  <c r="G35" i="5"/>
  <c r="F34" i="5"/>
  <c r="G34" i="5"/>
  <c r="F33" i="5"/>
  <c r="G33" i="5"/>
  <c r="F32" i="5"/>
  <c r="G32" i="5"/>
  <c r="F31" i="5"/>
  <c r="G31" i="5"/>
  <c r="F30" i="5"/>
  <c r="G30" i="5"/>
  <c r="F29" i="5"/>
  <c r="G29" i="5"/>
  <c r="F28" i="5"/>
  <c r="G28" i="5"/>
  <c r="F27" i="5"/>
  <c r="G27" i="5"/>
  <c r="F26" i="5"/>
  <c r="G26" i="5"/>
  <c r="F25" i="5"/>
  <c r="G25" i="5"/>
  <c r="F24" i="5"/>
  <c r="G24" i="5"/>
  <c r="F23" i="5"/>
  <c r="G23" i="5"/>
  <c r="F22" i="5"/>
  <c r="G22" i="5"/>
  <c r="F21" i="5"/>
  <c r="G21" i="5"/>
  <c r="F20" i="5"/>
  <c r="G20" i="5"/>
  <c r="F19" i="5"/>
  <c r="G19" i="5"/>
  <c r="F18" i="5"/>
  <c r="G18" i="5"/>
  <c r="F17" i="5"/>
  <c r="G17" i="5"/>
  <c r="F16" i="5"/>
  <c r="G16" i="5"/>
  <c r="F15" i="5"/>
  <c r="G15" i="5"/>
  <c r="F14" i="5"/>
  <c r="G14" i="5"/>
  <c r="F13" i="5"/>
  <c r="G13" i="5"/>
  <c r="F12" i="5"/>
  <c r="G12" i="5"/>
  <c r="F11" i="5"/>
  <c r="G11" i="5"/>
  <c r="F10" i="5"/>
  <c r="G10" i="5"/>
  <c r="F9" i="5"/>
  <c r="G9" i="5"/>
  <c r="F8" i="5"/>
  <c r="G8" i="5"/>
  <c r="H7" i="5"/>
  <c r="F7" i="5"/>
  <c r="G7" i="5"/>
  <c r="H6" i="5"/>
  <c r="F6" i="5"/>
  <c r="G6" i="5"/>
  <c r="E3" i="5"/>
  <c r="D3" i="5"/>
  <c r="F3" i="5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G27" i="3"/>
  <c r="G28" i="3"/>
  <c r="G29" i="3"/>
  <c r="G30" i="3"/>
  <c r="G31" i="3"/>
  <c r="G32" i="3"/>
  <c r="G33" i="3"/>
  <c r="G34" i="3"/>
  <c r="G35" i="3"/>
  <c r="F27" i="3"/>
  <c r="F28" i="3"/>
  <c r="F29" i="3"/>
  <c r="F30" i="3"/>
  <c r="F31" i="3"/>
  <c r="F32" i="3"/>
  <c r="F33" i="3"/>
  <c r="F34" i="3"/>
  <c r="F35" i="3"/>
  <c r="G15" i="3"/>
  <c r="G16" i="3"/>
  <c r="G17" i="3"/>
  <c r="G18" i="3"/>
  <c r="G19" i="3"/>
  <c r="F15" i="3"/>
  <c r="F16" i="3"/>
  <c r="F17" i="3"/>
  <c r="F18" i="3"/>
  <c r="F19" i="3"/>
  <c r="G38" i="2"/>
  <c r="G39" i="2"/>
  <c r="G40" i="2"/>
  <c r="G41" i="2"/>
  <c r="G42" i="2"/>
  <c r="G43" i="2"/>
  <c r="G44" i="2"/>
  <c r="G45" i="2"/>
  <c r="G46" i="2"/>
  <c r="G47" i="2"/>
  <c r="G48" i="2"/>
  <c r="G49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G22" i="2"/>
  <c r="F8" i="2"/>
  <c r="G8" i="2"/>
  <c r="F9" i="2"/>
  <c r="G9" i="2"/>
  <c r="F10" i="2"/>
  <c r="G10" i="2"/>
  <c r="F11" i="2"/>
  <c r="G11" i="2"/>
  <c r="F12" i="2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50" i="3"/>
  <c r="F36" i="3"/>
  <c r="F22" i="3"/>
  <c r="F23" i="3"/>
  <c r="F24" i="3"/>
  <c r="F25" i="3"/>
  <c r="F26" i="3"/>
  <c r="F21" i="3"/>
  <c r="F7" i="3"/>
  <c r="F8" i="3"/>
  <c r="F9" i="3"/>
  <c r="F10" i="3"/>
  <c r="F11" i="3"/>
  <c r="F12" i="3"/>
  <c r="F13" i="3"/>
  <c r="F14" i="3"/>
  <c r="F20" i="3"/>
  <c r="F6" i="3"/>
  <c r="F21" i="2"/>
  <c r="F7" i="2"/>
  <c r="F6" i="2"/>
  <c r="F65" i="1"/>
  <c r="F51" i="1"/>
  <c r="F36" i="1"/>
  <c r="F22" i="1"/>
  <c r="F23" i="1"/>
  <c r="F24" i="1"/>
  <c r="F25" i="1"/>
  <c r="F26" i="1"/>
  <c r="F27" i="1"/>
  <c r="F28" i="1"/>
  <c r="F21" i="1"/>
  <c r="F6" i="1"/>
  <c r="G13" i="3"/>
  <c r="G11" i="3"/>
  <c r="G9" i="3"/>
  <c r="H6" i="3"/>
  <c r="G14" i="3"/>
  <c r="G12" i="3"/>
  <c r="G10" i="3"/>
  <c r="G8" i="3"/>
  <c r="G36" i="3"/>
  <c r="G26" i="3"/>
  <c r="G25" i="3"/>
  <c r="G7" i="2"/>
  <c r="G20" i="3"/>
  <c r="G24" i="3"/>
  <c r="G7" i="3"/>
  <c r="G23" i="3"/>
  <c r="G22" i="3"/>
  <c r="G21" i="3"/>
  <c r="G6" i="3"/>
  <c r="G21" i="2"/>
  <c r="G36" i="2"/>
  <c r="G6" i="2"/>
  <c r="H6" i="2"/>
  <c r="G37" i="2"/>
  <c r="G50" i="2"/>
  <c r="H6" i="1"/>
  <c r="D3" i="3"/>
  <c r="E3" i="3"/>
  <c r="D3" i="2"/>
  <c r="E3" i="2"/>
  <c r="G28" i="1"/>
  <c r="G26" i="1"/>
  <c r="G27" i="1"/>
  <c r="G51" i="1"/>
  <c r="G23" i="1"/>
  <c r="G25" i="1"/>
  <c r="G24" i="1"/>
  <c r="G22" i="1"/>
  <c r="G6" i="1"/>
  <c r="G21" i="1"/>
  <c r="G36" i="1"/>
  <c r="F3" i="3"/>
  <c r="D3" i="1"/>
  <c r="E3" i="1"/>
  <c r="F3" i="2"/>
  <c r="F3" i="1"/>
</calcChain>
</file>

<file path=xl/sharedStrings.xml><?xml version="1.0" encoding="utf-8"?>
<sst xmlns="http://schemas.openxmlformats.org/spreadsheetml/2006/main" count="59" uniqueCount="26">
  <si>
    <t>Course</t>
  </si>
  <si>
    <t>AMCAS Weight</t>
  </si>
  <si>
    <t>Quality Points</t>
  </si>
  <si>
    <t>SH X1</t>
  </si>
  <si>
    <t xml:space="preserve"> </t>
  </si>
  <si>
    <t>Biology</t>
  </si>
  <si>
    <t>SH Sum:</t>
  </si>
  <si>
    <t>QP SUM:</t>
  </si>
  <si>
    <t>Chemistry</t>
  </si>
  <si>
    <t>Math</t>
  </si>
  <si>
    <t>Physics</t>
  </si>
  <si>
    <t>Science GPA</t>
  </si>
  <si>
    <t>Grade</t>
  </si>
  <si>
    <t>Credits</t>
  </si>
  <si>
    <t>AACOMAS Weight</t>
  </si>
  <si>
    <t xml:space="preserve">Physics </t>
  </si>
  <si>
    <t>and other</t>
  </si>
  <si>
    <t xml:space="preserve"> sciences</t>
  </si>
  <si>
    <t>AADSAS Weight</t>
  </si>
  <si>
    <t>BCP GPA</t>
  </si>
  <si>
    <t>MD</t>
  </si>
  <si>
    <t>DO</t>
  </si>
  <si>
    <t>DDS/DMD</t>
  </si>
  <si>
    <t>BCPM GPA</t>
  </si>
  <si>
    <t>VET</t>
  </si>
  <si>
    <t>VMCAS Weight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</si>
</sst>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entury"/>
      <family val="1"/>
    </font>
    <font>
      <b/>
      <sz val="11"/>
      <name val="Century"/>
      <family val="1"/>
    </font>
    <font>
      <sz val="11"/>
      <name val="Calibri"/>
      <family val="2"/>
      <scheme val="minor"/>
    </font>
    <font>
      <b/>
      <sz val="36"/>
      <name val="Century"/>
      <family val="1"/>
    </font>
    <font>
      <sz val="36"/>
      <name val="Century"/>
      <family val="1"/>
    </font>
    <font>
      <sz val="16"/>
      <name val="Century"/>
      <family val="1"/>
    </font>
    <font>
      <sz val="12"/>
      <name val="Calibri"/>
      <family val="2"/>
      <scheme val="minor"/>
    </font>
    <font>
      <b/>
      <sz val="15"/>
      <name val="Calibri"/>
      <family val="2"/>
      <scheme val="minor"/>
    </font>
    <font>
      <b/>
      <sz val="10"/>
      <name val="Century"/>
      <family val="1"/>
    </font>
    <font>
      <b/>
      <sz val="12"/>
      <name val="Calibri"/>
      <family val="2"/>
      <scheme val="minor"/>
    </font>
    <font>
      <sz val="10"/>
      <name val="Century"/>
      <family val="1"/>
    </font>
    <font>
      <b/>
      <sz val="24"/>
      <name val="Century"/>
      <family val="1"/>
    </font>
    <font>
      <b/>
      <sz val="15"/>
      <name val="Century"/>
      <family val="1"/>
    </font>
    <font>
      <sz val="12"/>
      <name val="Century"/>
      <family val="1"/>
    </font>
    <font>
      <b/>
      <sz val="12"/>
      <name val="Century"/>
      <family val="1"/>
    </font>
    <font>
      <sz val="11"/>
      <color theme="4" tint="0.79998168889431442"/>
      <name val="Calibri"/>
      <family val="2"/>
      <scheme val="minor"/>
    </font>
    <font>
      <sz val="11"/>
      <color theme="4" tint="0.59999389629810485"/>
      <name val="Calibri"/>
      <family val="2"/>
      <scheme val="minor"/>
    </font>
    <font>
      <b/>
      <sz val="15"/>
      <color theme="4" tint="0.59999389629810485"/>
      <name val="Calibri"/>
      <family val="2"/>
      <scheme val="minor"/>
    </font>
    <font>
      <b/>
      <sz val="15"/>
      <color theme="4" tint="0.79998168889431442"/>
      <name val="Calibri"/>
      <family val="2"/>
      <scheme val="minor"/>
    </font>
    <font>
      <sz val="11"/>
      <color theme="7" tint="0.59999389629810485"/>
      <name val="Calibri"/>
      <family val="2"/>
      <scheme val="minor"/>
    </font>
    <font>
      <b/>
      <sz val="15"/>
      <color theme="7" tint="0.59999389629810485"/>
      <name val="Calibri"/>
      <family val="2"/>
      <scheme val="minor"/>
    </font>
    <font>
      <sz val="11"/>
      <color theme="5" tint="0.79998168889431442"/>
      <name val="Calibri"/>
      <family val="2"/>
      <scheme val="minor"/>
    </font>
    <font>
      <sz val="11"/>
      <color theme="5" tint="0.79998168889431442"/>
      <name val="Century"/>
      <family val="1"/>
    </font>
    <font>
      <b/>
      <sz val="11"/>
      <color theme="5" tint="0.79998168889431442"/>
      <name val="Century"/>
      <family val="1"/>
    </font>
    <font>
      <b/>
      <sz val="15"/>
      <color theme="5" tint="0.79998168889431442"/>
      <name val="Calibri"/>
      <family val="2"/>
      <scheme val="minor"/>
    </font>
    <font>
      <sz val="12"/>
      <color theme="5" tint="0.79998168889431442"/>
      <name val="Calibri"/>
      <family val="2"/>
      <scheme val="minor"/>
    </font>
    <font>
      <sz val="11"/>
      <color theme="1"/>
      <name val="Century"/>
      <family val="1"/>
    </font>
  </fonts>
  <fills count="18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auto="1"/>
      </bottom>
      <diagonal/>
    </border>
    <border>
      <left/>
      <right style="thin">
        <color auto="1"/>
      </right>
      <top style="thick">
        <color theme="4"/>
      </top>
      <bottom/>
      <diagonal/>
    </border>
    <border>
      <left/>
      <right style="thin">
        <color rgb="FF3F3F3F"/>
      </right>
      <top/>
      <bottom/>
      <diagonal/>
    </border>
    <border>
      <left/>
      <right style="thin">
        <color theme="4" tint="0.39997558519241921"/>
      </right>
      <top/>
      <bottom/>
      <diagonal/>
    </border>
    <border>
      <left/>
      <right style="thin">
        <color theme="3" tint="0.39997558519241921"/>
      </right>
      <top/>
      <bottom/>
      <diagonal/>
    </border>
    <border>
      <left style="thin">
        <color theme="3" tint="0.39997558519241921"/>
      </left>
      <right style="thin">
        <color rgb="FF3F3F3F"/>
      </right>
      <top/>
      <bottom style="thin">
        <color theme="3" tint="0.39997558519241921"/>
      </bottom>
      <diagonal/>
    </border>
    <border>
      <left style="thin">
        <color theme="4" tint="0.39997558519241921"/>
      </left>
      <right style="thin">
        <color rgb="FF3F3F3F"/>
      </right>
      <top/>
      <bottom style="thin">
        <color theme="3" tint="0.39997558519241921"/>
      </bottom>
      <diagonal/>
    </border>
    <border>
      <left/>
      <right style="thick">
        <color theme="3" tint="0.59999389629810485"/>
      </right>
      <top/>
      <bottom/>
      <diagonal/>
    </border>
    <border>
      <left/>
      <right/>
      <top/>
      <bottom style="thick">
        <color theme="3" tint="0.59999389629810485"/>
      </bottom>
      <diagonal/>
    </border>
    <border>
      <left style="thick">
        <color theme="3" tint="0.59999389629810485"/>
      </left>
      <right style="thick">
        <color theme="3" tint="0.59999389629810485"/>
      </right>
      <top/>
      <bottom style="thick">
        <color theme="3" tint="0.59999389629810485"/>
      </bottom>
      <diagonal/>
    </border>
    <border>
      <left style="thick">
        <color theme="3" tint="0.59999389629810485"/>
      </left>
      <right style="thick">
        <color theme="3" tint="0.59999389629810485"/>
      </right>
      <top style="thick">
        <color theme="3" tint="0.59999389629810485"/>
      </top>
      <bottom/>
      <diagonal/>
    </border>
    <border>
      <left/>
      <right/>
      <top style="thin">
        <color theme="3" tint="0.39997558519241921"/>
      </top>
      <bottom/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199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49" fontId="3" fillId="0" borderId="0" xfId="0" applyNumberFormat="1" applyFont="1"/>
    <xf numFmtId="0" fontId="3" fillId="0" borderId="0" xfId="0" applyFont="1"/>
    <xf numFmtId="0" fontId="0" fillId="0" borderId="0" xfId="0" applyBorder="1"/>
    <xf numFmtId="49" fontId="3" fillId="0" borderId="0" xfId="0" applyNumberFormat="1" applyFont="1" applyBorder="1"/>
    <xf numFmtId="49" fontId="0" fillId="0" borderId="0" xfId="0" applyNumberFormat="1" applyBorder="1"/>
    <xf numFmtId="0" fontId="0" fillId="0" borderId="0" xfId="0" applyBorder="1" applyAlignment="1">
      <alignment horizontal="center"/>
    </xf>
    <xf numFmtId="0" fontId="0" fillId="13" borderId="0" xfId="0" applyFill="1"/>
    <xf numFmtId="0" fontId="0" fillId="13" borderId="0" xfId="0" applyFill="1" applyBorder="1"/>
    <xf numFmtId="0" fontId="0" fillId="13" borderId="0" xfId="0" applyFont="1" applyFill="1"/>
    <xf numFmtId="0" fontId="4" fillId="7" borderId="0" xfId="0" applyFont="1" applyFill="1"/>
    <xf numFmtId="49" fontId="5" fillId="7" borderId="0" xfId="0" applyNumberFormat="1" applyFont="1" applyFill="1"/>
    <xf numFmtId="49" fontId="4" fillId="7" borderId="0" xfId="0" applyNumberFormat="1" applyFont="1" applyFill="1"/>
    <xf numFmtId="0" fontId="4" fillId="7" borderId="0" xfId="0" applyFont="1" applyFill="1" applyAlignment="1">
      <alignment horizontal="center"/>
    </xf>
    <xf numFmtId="0" fontId="4" fillId="7" borderId="13" xfId="0" applyFont="1" applyFill="1" applyBorder="1" applyAlignment="1">
      <alignment horizontal="center"/>
    </xf>
    <xf numFmtId="0" fontId="6" fillId="7" borderId="0" xfId="0" applyFont="1" applyFill="1"/>
    <xf numFmtId="0" fontId="9" fillId="14" borderId="15" xfId="0" applyFont="1" applyFill="1" applyBorder="1" applyAlignment="1">
      <alignment horizontal="center"/>
    </xf>
    <xf numFmtId="0" fontId="6" fillId="7" borderId="0" xfId="0" applyFont="1" applyFill="1" applyAlignment="1">
      <alignment horizontal="center"/>
    </xf>
    <xf numFmtId="2" fontId="9" fillId="14" borderId="14" xfId="0" applyNumberFormat="1" applyFont="1" applyFill="1" applyBorder="1" applyAlignment="1">
      <alignment horizontal="center"/>
    </xf>
    <xf numFmtId="49" fontId="10" fillId="7" borderId="0" xfId="0" applyNumberFormat="1" applyFont="1" applyFill="1"/>
    <xf numFmtId="49" fontId="6" fillId="7" borderId="0" xfId="0" applyNumberFormat="1" applyFont="1" applyFill="1"/>
    <xf numFmtId="49" fontId="11" fillId="7" borderId="1" xfId="1" applyNumberFormat="1" applyFont="1" applyFill="1" applyAlignment="1">
      <alignment horizontal="center" vertical="center"/>
    </xf>
    <xf numFmtId="49" fontId="5" fillId="7" borderId="1" xfId="1" applyNumberFormat="1" applyFont="1" applyFill="1" applyAlignment="1">
      <alignment horizontal="center" vertical="center"/>
    </xf>
    <xf numFmtId="0" fontId="5" fillId="7" borderId="1" xfId="1" applyNumberFormat="1" applyFont="1" applyFill="1" applyBorder="1" applyAlignment="1">
      <alignment horizontal="center"/>
    </xf>
    <xf numFmtId="0" fontId="5" fillId="7" borderId="1" xfId="1" applyNumberFormat="1" applyFont="1" applyFill="1" applyAlignment="1">
      <alignment horizontal="center"/>
    </xf>
    <xf numFmtId="0" fontId="6" fillId="7" borderId="8" xfId="0" applyFont="1" applyFill="1" applyBorder="1"/>
    <xf numFmtId="49" fontId="12" fillId="12" borderId="6" xfId="6" applyNumberFormat="1" applyFont="1" applyFill="1" applyBorder="1" applyAlignment="1">
      <alignment horizontal="center" vertical="center"/>
    </xf>
    <xf numFmtId="49" fontId="6" fillId="12" borderId="4" xfId="6" applyNumberFormat="1" applyFont="1" applyFill="1" applyBorder="1" applyAlignment="1" applyProtection="1">
      <alignment horizontal="center"/>
      <protection locked="0"/>
    </xf>
    <xf numFmtId="2" fontId="6" fillId="12" borderId="2" xfId="6" applyNumberFormat="1" applyFont="1" applyFill="1" applyBorder="1" applyAlignment="1">
      <alignment horizontal="center"/>
    </xf>
    <xf numFmtId="0" fontId="6" fillId="12" borderId="2" xfId="6" applyNumberFormat="1" applyFont="1" applyFill="1" applyBorder="1" applyAlignment="1" applyProtection="1">
      <alignment horizontal="center"/>
      <protection locked="0"/>
    </xf>
    <xf numFmtId="2" fontId="6" fillId="12" borderId="17" xfId="6" applyNumberFormat="1" applyFont="1" applyFill="1" applyBorder="1" applyAlignment="1" applyProtection="1">
      <alignment horizontal="center"/>
      <protection hidden="1"/>
    </xf>
    <xf numFmtId="0" fontId="10" fillId="12" borderId="7" xfId="6" applyFont="1" applyFill="1" applyBorder="1"/>
    <xf numFmtId="0" fontId="10" fillId="12" borderId="11" xfId="6" applyFont="1" applyFill="1" applyBorder="1"/>
    <xf numFmtId="0" fontId="6" fillId="7" borderId="9" xfId="0" applyFont="1" applyFill="1" applyBorder="1"/>
    <xf numFmtId="49" fontId="12" fillId="11" borderId="3" xfId="4" applyNumberFormat="1" applyFont="1" applyFill="1" applyBorder="1" applyAlignment="1">
      <alignment horizontal="center"/>
    </xf>
    <xf numFmtId="49" fontId="6" fillId="11" borderId="4" xfId="4" applyNumberFormat="1" applyFont="1" applyFill="1" applyBorder="1" applyAlignment="1" applyProtection="1">
      <alignment horizontal="center"/>
      <protection locked="0"/>
    </xf>
    <xf numFmtId="2" fontId="6" fillId="11" borderId="2" xfId="4" applyNumberFormat="1" applyFont="1" applyFill="1" applyBorder="1" applyAlignment="1">
      <alignment horizontal="center"/>
    </xf>
    <xf numFmtId="0" fontId="6" fillId="11" borderId="2" xfId="4" applyNumberFormat="1" applyFont="1" applyFill="1" applyBorder="1" applyAlignment="1" applyProtection="1">
      <alignment horizontal="center"/>
      <protection locked="0"/>
    </xf>
    <xf numFmtId="2" fontId="6" fillId="11" borderId="17" xfId="4" applyNumberFormat="1" applyFont="1" applyFill="1" applyBorder="1" applyAlignment="1" applyProtection="1">
      <alignment horizontal="center"/>
      <protection hidden="1"/>
    </xf>
    <xf numFmtId="0" fontId="10" fillId="11" borderId="7" xfId="4" applyFont="1" applyFill="1" applyBorder="1"/>
    <xf numFmtId="49" fontId="6" fillId="11" borderId="2" xfId="4" applyNumberFormat="1" applyFont="1" applyFill="1" applyBorder="1" applyAlignment="1" applyProtection="1">
      <alignment horizontal="center"/>
      <protection locked="0"/>
    </xf>
    <xf numFmtId="0" fontId="10" fillId="11" borderId="10" xfId="4" applyFont="1" applyFill="1" applyBorder="1"/>
    <xf numFmtId="49" fontId="12" fillId="10" borderId="3" xfId="2" applyNumberFormat="1" applyFont="1" applyFill="1" applyBorder="1" applyAlignment="1">
      <alignment horizontal="center"/>
    </xf>
    <xf numFmtId="49" fontId="6" fillId="10" borderId="4" xfId="2" applyNumberFormat="1" applyFont="1" applyFill="1" applyBorder="1" applyAlignment="1" applyProtection="1">
      <alignment horizontal="center"/>
      <protection locked="0"/>
    </xf>
    <xf numFmtId="0" fontId="6" fillId="10" borderId="2" xfId="2" applyNumberFormat="1" applyFont="1" applyFill="1" applyBorder="1" applyAlignment="1">
      <alignment horizontal="center"/>
    </xf>
    <xf numFmtId="0" fontId="6" fillId="10" borderId="2" xfId="2" applyNumberFormat="1" applyFont="1" applyFill="1" applyBorder="1" applyAlignment="1" applyProtection="1">
      <alignment horizontal="center"/>
      <protection locked="0"/>
    </xf>
    <xf numFmtId="2" fontId="6" fillId="10" borderId="17" xfId="2" applyNumberFormat="1" applyFont="1" applyFill="1" applyBorder="1" applyAlignment="1" applyProtection="1">
      <alignment horizontal="center"/>
      <protection hidden="1"/>
    </xf>
    <xf numFmtId="0" fontId="10" fillId="10" borderId="7" xfId="2" applyFont="1" applyFill="1" applyBorder="1"/>
    <xf numFmtId="0" fontId="10" fillId="10" borderId="10" xfId="2" applyFont="1" applyFill="1" applyBorder="1"/>
    <xf numFmtId="49" fontId="13" fillId="9" borderId="3" xfId="5" applyNumberFormat="1" applyFont="1" applyFill="1" applyBorder="1" applyAlignment="1">
      <alignment horizontal="center"/>
    </xf>
    <xf numFmtId="49" fontId="6" fillId="9" borderId="4" xfId="5" applyNumberFormat="1" applyFont="1" applyFill="1" applyBorder="1" applyAlignment="1" applyProtection="1">
      <alignment horizontal="center"/>
      <protection locked="0"/>
    </xf>
    <xf numFmtId="2" fontId="6" fillId="9" borderId="2" xfId="5" applyNumberFormat="1" applyFont="1" applyFill="1" applyBorder="1" applyAlignment="1">
      <alignment horizontal="center"/>
    </xf>
    <xf numFmtId="0" fontId="6" fillId="9" borderId="2" xfId="5" applyNumberFormat="1" applyFont="1" applyFill="1" applyBorder="1" applyAlignment="1" applyProtection="1">
      <alignment horizontal="center"/>
      <protection locked="0"/>
    </xf>
    <xf numFmtId="2" fontId="6" fillId="9" borderId="17" xfId="5" applyNumberFormat="1" applyFont="1" applyFill="1" applyBorder="1" applyAlignment="1" applyProtection="1">
      <alignment horizontal="center"/>
      <protection hidden="1"/>
    </xf>
    <xf numFmtId="0" fontId="10" fillId="9" borderId="7" xfId="5" applyFont="1" applyFill="1" applyBorder="1"/>
    <xf numFmtId="0" fontId="10" fillId="9" borderId="10" xfId="5" applyFont="1" applyFill="1" applyBorder="1"/>
    <xf numFmtId="0" fontId="6" fillId="9" borderId="5" xfId="5" applyNumberFormat="1" applyFont="1" applyFill="1" applyBorder="1" applyAlignment="1" applyProtection="1">
      <alignment horizontal="center"/>
      <protection locked="0"/>
    </xf>
    <xf numFmtId="0" fontId="10" fillId="7" borderId="0" xfId="0" applyFont="1" applyFill="1" applyBorder="1"/>
    <xf numFmtId="0" fontId="6" fillId="7" borderId="0" xfId="0" applyFont="1" applyFill="1" applyBorder="1"/>
    <xf numFmtId="0" fontId="6" fillId="9" borderId="24" xfId="5" applyNumberFormat="1" applyFont="1" applyFill="1" applyBorder="1" applyAlignment="1" applyProtection="1">
      <alignment horizontal="center"/>
      <protection locked="0"/>
    </xf>
    <xf numFmtId="0" fontId="4" fillId="8" borderId="0" xfId="0" applyFont="1" applyFill="1"/>
    <xf numFmtId="49" fontId="5" fillId="8" borderId="0" xfId="0" applyNumberFormat="1" applyFont="1" applyFill="1"/>
    <xf numFmtId="49" fontId="4" fillId="8" borderId="0" xfId="0" applyNumberFormat="1" applyFont="1" applyFill="1"/>
    <xf numFmtId="0" fontId="4" fillId="8" borderId="0" xfId="0" applyFont="1" applyFill="1" applyAlignment="1">
      <alignment horizontal="center"/>
    </xf>
    <xf numFmtId="0" fontId="4" fillId="8" borderId="13" xfId="0" applyFont="1" applyFill="1" applyBorder="1" applyAlignment="1">
      <alignment horizontal="center"/>
    </xf>
    <xf numFmtId="0" fontId="6" fillId="8" borderId="0" xfId="0" applyFont="1" applyFill="1"/>
    <xf numFmtId="0" fontId="6" fillId="8" borderId="0" xfId="0" applyFont="1" applyFill="1" applyAlignment="1">
      <alignment horizontal="center"/>
    </xf>
    <xf numFmtId="49" fontId="10" fillId="8" borderId="0" xfId="0" applyNumberFormat="1" applyFont="1" applyFill="1"/>
    <xf numFmtId="49" fontId="6" fillId="8" borderId="0" xfId="0" applyNumberFormat="1" applyFont="1" applyFill="1"/>
    <xf numFmtId="49" fontId="11" fillId="8" borderId="1" xfId="1" applyNumberFormat="1" applyFont="1" applyFill="1" applyAlignment="1">
      <alignment horizontal="center" vertical="center"/>
    </xf>
    <xf numFmtId="49" fontId="5" fillId="8" borderId="1" xfId="1" applyNumberFormat="1" applyFont="1" applyFill="1" applyAlignment="1">
      <alignment horizontal="center" vertical="center"/>
    </xf>
    <xf numFmtId="0" fontId="5" fillId="8" borderId="1" xfId="1" applyNumberFormat="1" applyFont="1" applyFill="1" applyBorder="1" applyAlignment="1">
      <alignment horizontal="center"/>
    </xf>
    <xf numFmtId="0" fontId="5" fillId="8" borderId="1" xfId="1" applyNumberFormat="1" applyFont="1" applyFill="1" applyAlignment="1">
      <alignment horizontal="center"/>
    </xf>
    <xf numFmtId="0" fontId="6" fillId="8" borderId="8" xfId="0" applyFont="1" applyFill="1" applyBorder="1"/>
    <xf numFmtId="49" fontId="6" fillId="12" borderId="4" xfId="6" applyNumberFormat="1" applyFont="1" applyFill="1" applyBorder="1" applyProtection="1">
      <protection locked="0"/>
    </xf>
    <xf numFmtId="49" fontId="6" fillId="12" borderId="2" xfId="6" applyNumberFormat="1" applyFont="1" applyFill="1" applyBorder="1" applyProtection="1">
      <protection locked="0"/>
    </xf>
    <xf numFmtId="0" fontId="6" fillId="8" borderId="9" xfId="0" applyFont="1" applyFill="1" applyBorder="1"/>
    <xf numFmtId="49" fontId="6" fillId="11" borderId="4" xfId="4" applyNumberFormat="1" applyFont="1" applyFill="1" applyBorder="1" applyProtection="1">
      <protection locked="0"/>
    </xf>
    <xf numFmtId="49" fontId="6" fillId="11" borderId="2" xfId="4" applyNumberFormat="1" applyFont="1" applyFill="1" applyBorder="1" applyProtection="1">
      <protection locked="0"/>
    </xf>
    <xf numFmtId="49" fontId="6" fillId="10" borderId="4" xfId="2" applyNumberFormat="1" applyFont="1" applyFill="1" applyBorder="1" applyProtection="1">
      <protection locked="0"/>
    </xf>
    <xf numFmtId="0" fontId="12" fillId="10" borderId="7" xfId="2" applyFont="1" applyFill="1" applyBorder="1" applyAlignment="1">
      <alignment horizontal="center"/>
    </xf>
    <xf numFmtId="49" fontId="6" fillId="10" borderId="2" xfId="2" applyNumberFormat="1" applyFont="1" applyFill="1" applyBorder="1" applyProtection="1">
      <protection locked="0"/>
    </xf>
    <xf numFmtId="0" fontId="14" fillId="10" borderId="7" xfId="2" applyFont="1" applyFill="1" applyBorder="1"/>
    <xf numFmtId="0" fontId="6" fillId="8" borderId="0" xfId="0" applyFont="1" applyFill="1" applyBorder="1"/>
    <xf numFmtId="0" fontId="10" fillId="8" borderId="16" xfId="0" applyFont="1" applyFill="1" applyBorder="1"/>
    <xf numFmtId="0" fontId="4" fillId="15" borderId="0" xfId="0" applyFont="1" applyFill="1"/>
    <xf numFmtId="49" fontId="5" fillId="15" borderId="0" xfId="0" applyNumberFormat="1" applyFont="1" applyFill="1"/>
    <xf numFmtId="49" fontId="4" fillId="15" borderId="0" xfId="0" applyNumberFormat="1" applyFont="1" applyFill="1"/>
    <xf numFmtId="0" fontId="4" fillId="15" borderId="0" xfId="0" applyFont="1" applyFill="1" applyAlignment="1">
      <alignment horizontal="center"/>
    </xf>
    <xf numFmtId="0" fontId="4" fillId="15" borderId="0" xfId="0" applyFont="1" applyFill="1" applyBorder="1" applyAlignment="1">
      <alignment horizontal="center"/>
    </xf>
    <xf numFmtId="0" fontId="6" fillId="15" borderId="0" xfId="0" applyFont="1" applyFill="1"/>
    <xf numFmtId="0" fontId="6" fillId="15" borderId="0" xfId="0" applyFont="1" applyFill="1" applyAlignment="1" applyProtection="1">
      <alignment horizontal="center"/>
      <protection hidden="1"/>
    </xf>
    <xf numFmtId="0" fontId="9" fillId="12" borderId="22" xfId="0" applyFont="1" applyFill="1" applyBorder="1" applyAlignment="1">
      <alignment horizontal="center"/>
    </xf>
    <xf numFmtId="0" fontId="6" fillId="15" borderId="0" xfId="0" applyFont="1" applyFill="1" applyAlignment="1">
      <alignment horizontal="center"/>
    </xf>
    <xf numFmtId="2" fontId="9" fillId="12" borderId="23" xfId="0" applyNumberFormat="1" applyFont="1" applyFill="1" applyBorder="1" applyAlignment="1">
      <alignment horizontal="center"/>
    </xf>
    <xf numFmtId="49" fontId="10" fillId="15" borderId="0" xfId="0" applyNumberFormat="1" applyFont="1" applyFill="1" applyBorder="1"/>
    <xf numFmtId="49" fontId="6" fillId="15" borderId="0" xfId="0" applyNumberFormat="1" applyFont="1" applyFill="1"/>
    <xf numFmtId="49" fontId="16" fillId="15" borderId="1" xfId="1" applyNumberFormat="1" applyFont="1" applyFill="1" applyAlignment="1">
      <alignment horizontal="center" vertical="center"/>
    </xf>
    <xf numFmtId="49" fontId="5" fillId="15" borderId="1" xfId="1" applyNumberFormat="1" applyFont="1" applyFill="1" applyAlignment="1">
      <alignment horizontal="center" vertical="center"/>
    </xf>
    <xf numFmtId="0" fontId="5" fillId="15" borderId="1" xfId="1" applyNumberFormat="1" applyFont="1" applyFill="1" applyBorder="1" applyAlignment="1">
      <alignment horizontal="center"/>
    </xf>
    <xf numFmtId="0" fontId="5" fillId="15" borderId="1" xfId="1" applyNumberFormat="1" applyFont="1" applyFill="1" applyAlignment="1">
      <alignment horizontal="center"/>
    </xf>
    <xf numFmtId="0" fontId="6" fillId="15" borderId="8" xfId="0" applyFont="1" applyFill="1" applyBorder="1"/>
    <xf numFmtId="49" fontId="4" fillId="12" borderId="4" xfId="6" applyNumberFormat="1" applyFont="1" applyFill="1" applyBorder="1" applyProtection="1">
      <protection locked="0"/>
    </xf>
    <xf numFmtId="2" fontId="4" fillId="12" borderId="2" xfId="6" applyNumberFormat="1" applyFont="1" applyFill="1" applyBorder="1" applyAlignment="1">
      <alignment horizontal="center"/>
    </xf>
    <xf numFmtId="0" fontId="4" fillId="12" borderId="2" xfId="6" applyNumberFormat="1" applyFont="1" applyFill="1" applyBorder="1" applyAlignment="1" applyProtection="1">
      <alignment horizontal="center"/>
      <protection locked="0"/>
    </xf>
    <xf numFmtId="2" fontId="4" fillId="12" borderId="17" xfId="6" applyNumberFormat="1" applyFont="1" applyFill="1" applyBorder="1" applyAlignment="1" applyProtection="1">
      <alignment horizontal="center"/>
      <protection hidden="1"/>
    </xf>
    <xf numFmtId="0" fontId="17" fillId="12" borderId="7" xfId="6" applyFont="1" applyFill="1" applyBorder="1"/>
    <xf numFmtId="0" fontId="17" fillId="12" borderId="11" xfId="6" applyFont="1" applyFill="1" applyBorder="1"/>
    <xf numFmtId="0" fontId="6" fillId="15" borderId="9" xfId="0" applyFont="1" applyFill="1" applyBorder="1"/>
    <xf numFmtId="49" fontId="12" fillId="16" borderId="3" xfId="4" applyNumberFormat="1" applyFont="1" applyFill="1" applyBorder="1" applyAlignment="1">
      <alignment horizontal="center"/>
    </xf>
    <xf numFmtId="49" fontId="4" fillId="16" borderId="4" xfId="4" applyNumberFormat="1" applyFont="1" applyFill="1" applyBorder="1" applyProtection="1">
      <protection locked="0"/>
    </xf>
    <xf numFmtId="2" fontId="4" fillId="16" borderId="2" xfId="4" applyNumberFormat="1" applyFont="1" applyFill="1" applyBorder="1" applyAlignment="1">
      <alignment horizontal="center"/>
    </xf>
    <xf numFmtId="0" fontId="4" fillId="16" borderId="2" xfId="4" applyNumberFormat="1" applyFont="1" applyFill="1" applyBorder="1" applyAlignment="1" applyProtection="1">
      <alignment horizontal="center"/>
      <protection locked="0"/>
    </xf>
    <xf numFmtId="2" fontId="4" fillId="16" borderId="17" xfId="4" applyNumberFormat="1" applyFont="1" applyFill="1" applyBorder="1" applyAlignment="1" applyProtection="1">
      <alignment horizontal="center"/>
      <protection hidden="1"/>
    </xf>
    <xf numFmtId="0" fontId="17" fillId="16" borderId="7" xfId="4" applyFont="1" applyFill="1" applyBorder="1"/>
    <xf numFmtId="49" fontId="4" fillId="16" borderId="2" xfId="4" applyNumberFormat="1" applyFont="1" applyFill="1" applyBorder="1" applyProtection="1">
      <protection locked="0"/>
    </xf>
    <xf numFmtId="0" fontId="17" fillId="16" borderId="10" xfId="4" applyFont="1" applyFill="1" applyBorder="1"/>
    <xf numFmtId="49" fontId="4" fillId="10" borderId="4" xfId="2" applyNumberFormat="1" applyFont="1" applyFill="1" applyBorder="1" applyProtection="1">
      <protection locked="0"/>
    </xf>
    <xf numFmtId="0" fontId="4" fillId="10" borderId="2" xfId="2" applyNumberFormat="1" applyFont="1" applyFill="1" applyBorder="1" applyAlignment="1">
      <alignment horizontal="center"/>
    </xf>
    <xf numFmtId="0" fontId="4" fillId="10" borderId="2" xfId="2" applyNumberFormat="1" applyFont="1" applyFill="1" applyBorder="1" applyAlignment="1" applyProtection="1">
      <alignment horizontal="center"/>
      <protection locked="0"/>
    </xf>
    <xf numFmtId="2" fontId="4" fillId="10" borderId="17" xfId="2" applyNumberFormat="1" applyFont="1" applyFill="1" applyBorder="1" applyAlignment="1" applyProtection="1">
      <alignment horizontal="center"/>
      <protection hidden="1"/>
    </xf>
    <xf numFmtId="0" fontId="18" fillId="10" borderId="7" xfId="2" applyFont="1" applyFill="1" applyBorder="1" applyAlignment="1">
      <alignment horizontal="center"/>
    </xf>
    <xf numFmtId="0" fontId="17" fillId="10" borderId="7" xfId="2" applyFont="1" applyFill="1" applyBorder="1"/>
    <xf numFmtId="0" fontId="17" fillId="10" borderId="10" xfId="2" applyFont="1" applyFill="1" applyBorder="1"/>
    <xf numFmtId="0" fontId="6" fillId="15" borderId="0" xfId="0" applyFont="1" applyFill="1" applyBorder="1"/>
    <xf numFmtId="0" fontId="10" fillId="15" borderId="16" xfId="0" applyFont="1" applyFill="1" applyBorder="1"/>
    <xf numFmtId="0" fontId="20" fillId="7" borderId="0" xfId="0" applyFont="1" applyFill="1" applyAlignment="1" applyProtection="1">
      <alignment horizontal="center"/>
      <protection hidden="1"/>
    </xf>
    <xf numFmtId="0" fontId="20" fillId="7" borderId="12" xfId="0" applyFont="1" applyFill="1" applyBorder="1" applyAlignment="1" applyProtection="1">
      <alignment horizontal="center"/>
      <protection hidden="1"/>
    </xf>
    <xf numFmtId="0" fontId="21" fillId="7" borderId="0" xfId="1" applyNumberFormat="1" applyFont="1" applyFill="1" applyBorder="1" applyAlignment="1">
      <alignment horizontal="center"/>
    </xf>
    <xf numFmtId="0" fontId="20" fillId="7" borderId="0" xfId="6" applyFont="1" applyFill="1" applyBorder="1" applyAlignment="1" applyProtection="1">
      <alignment horizontal="center"/>
      <protection hidden="1"/>
    </xf>
    <xf numFmtId="0" fontId="20" fillId="7" borderId="0" xfId="4" applyFont="1" applyFill="1" applyBorder="1" applyAlignment="1" applyProtection="1">
      <alignment horizontal="center"/>
      <protection hidden="1"/>
    </xf>
    <xf numFmtId="0" fontId="20" fillId="7" borderId="0" xfId="2" applyFont="1" applyFill="1" applyBorder="1" applyAlignment="1" applyProtection="1">
      <alignment horizontal="center"/>
      <protection hidden="1"/>
    </xf>
    <xf numFmtId="0" fontId="20" fillId="7" borderId="0" xfId="5" applyFont="1" applyFill="1" applyBorder="1" applyAlignment="1" applyProtection="1">
      <alignment horizontal="center"/>
      <protection hidden="1"/>
    </xf>
    <xf numFmtId="0" fontId="19" fillId="8" borderId="0" xfId="0" applyFont="1" applyFill="1" applyAlignment="1" applyProtection="1">
      <alignment horizontal="center"/>
      <protection hidden="1"/>
    </xf>
    <xf numFmtId="0" fontId="19" fillId="8" borderId="12" xfId="0" applyFont="1" applyFill="1" applyBorder="1" applyAlignment="1" applyProtection="1">
      <alignment horizontal="center"/>
      <protection hidden="1"/>
    </xf>
    <xf numFmtId="0" fontId="22" fillId="8" borderId="0" xfId="1" applyNumberFormat="1" applyFont="1" applyFill="1" applyBorder="1" applyAlignment="1">
      <alignment horizontal="center"/>
    </xf>
    <xf numFmtId="0" fontId="19" fillId="8" borderId="0" xfId="6" applyFont="1" applyFill="1" applyBorder="1" applyAlignment="1" applyProtection="1">
      <alignment horizontal="center"/>
      <protection hidden="1"/>
    </xf>
    <xf numFmtId="0" fontId="19" fillId="8" borderId="0" xfId="4" applyFont="1" applyFill="1" applyBorder="1" applyAlignment="1" applyProtection="1">
      <alignment horizontal="center"/>
      <protection hidden="1"/>
    </xf>
    <xf numFmtId="0" fontId="19" fillId="8" borderId="0" xfId="2" applyFont="1" applyFill="1" applyBorder="1" applyAlignment="1" applyProtection="1">
      <alignment horizontal="center"/>
      <protection hidden="1"/>
    </xf>
    <xf numFmtId="0" fontId="19" fillId="8" borderId="0" xfId="0" applyFont="1" applyFill="1" applyBorder="1"/>
    <xf numFmtId="0" fontId="23" fillId="15" borderId="0" xfId="0" applyFont="1" applyFill="1" applyAlignment="1" applyProtection="1">
      <alignment horizontal="center"/>
      <protection hidden="1"/>
    </xf>
    <xf numFmtId="0" fontId="23" fillId="15" borderId="0" xfId="0" applyFont="1" applyFill="1" applyBorder="1" applyAlignment="1" applyProtection="1">
      <alignment horizontal="center"/>
      <protection hidden="1"/>
    </xf>
    <xf numFmtId="0" fontId="24" fillId="15" borderId="0" xfId="1" applyNumberFormat="1" applyFont="1" applyFill="1" applyBorder="1" applyAlignment="1" applyProtection="1">
      <alignment horizontal="center"/>
      <protection hidden="1"/>
    </xf>
    <xf numFmtId="0" fontId="23" fillId="15" borderId="0" xfId="6" applyFont="1" applyFill="1" applyBorder="1" applyAlignment="1" applyProtection="1">
      <alignment horizontal="center"/>
      <protection hidden="1"/>
    </xf>
    <xf numFmtId="0" fontId="23" fillId="15" borderId="0" xfId="4" applyFont="1" applyFill="1" applyBorder="1" applyAlignment="1" applyProtection="1">
      <alignment horizontal="center"/>
      <protection hidden="1"/>
    </xf>
    <xf numFmtId="0" fontId="23" fillId="15" borderId="0" xfId="2" applyFont="1" applyFill="1" applyBorder="1" applyAlignment="1" applyProtection="1">
      <alignment horizontal="center"/>
      <protection hidden="1"/>
    </xf>
    <xf numFmtId="0" fontId="26" fillId="9" borderId="0" xfId="0" applyFont="1" applyFill="1"/>
    <xf numFmtId="0" fontId="25" fillId="9" borderId="0" xfId="0" applyFont="1" applyFill="1"/>
    <xf numFmtId="0" fontId="25" fillId="9" borderId="8" xfId="0" applyFont="1" applyFill="1" applyBorder="1"/>
    <xf numFmtId="0" fontId="25" fillId="9" borderId="9" xfId="0" applyFont="1" applyFill="1" applyBorder="1"/>
    <xf numFmtId="0" fontId="25" fillId="9" borderId="0" xfId="0" applyFont="1" applyFill="1" applyBorder="1"/>
    <xf numFmtId="49" fontId="27" fillId="9" borderId="0" xfId="0" applyNumberFormat="1" applyFont="1" applyFill="1"/>
    <xf numFmtId="49" fontId="26" fillId="9" borderId="0" xfId="0" applyNumberFormat="1" applyFont="1" applyFill="1"/>
    <xf numFmtId="0" fontId="26" fillId="9" borderId="0" xfId="0" applyFont="1" applyFill="1" applyAlignment="1">
      <alignment horizontal="center"/>
    </xf>
    <xf numFmtId="0" fontId="26" fillId="9" borderId="0" xfId="0" applyFont="1" applyFill="1" applyBorder="1" applyAlignment="1">
      <alignment horizontal="center"/>
    </xf>
    <xf numFmtId="49" fontId="10" fillId="9" borderId="0" xfId="0" applyNumberFormat="1" applyFont="1" applyFill="1" applyBorder="1"/>
    <xf numFmtId="49" fontId="6" fillId="9" borderId="0" xfId="0" applyNumberFormat="1" applyFont="1" applyFill="1"/>
    <xf numFmtId="0" fontId="6" fillId="9" borderId="0" xfId="0" applyFont="1" applyFill="1" applyAlignment="1">
      <alignment horizontal="center"/>
    </xf>
    <xf numFmtId="49" fontId="16" fillId="9" borderId="1" xfId="1" applyNumberFormat="1" applyFont="1" applyFill="1" applyAlignment="1">
      <alignment horizontal="center" vertical="center"/>
    </xf>
    <xf numFmtId="49" fontId="5" fillId="9" borderId="1" xfId="1" applyNumberFormat="1" applyFont="1" applyFill="1" applyAlignment="1">
      <alignment horizontal="center" vertical="center"/>
    </xf>
    <xf numFmtId="0" fontId="5" fillId="9" borderId="1" xfId="1" applyNumberFormat="1" applyFont="1" applyFill="1" applyBorder="1" applyAlignment="1">
      <alignment horizontal="center"/>
    </xf>
    <xf numFmtId="0" fontId="5" fillId="9" borderId="1" xfId="1" applyNumberFormat="1" applyFont="1" applyFill="1" applyAlignment="1">
      <alignment horizontal="center"/>
    </xf>
    <xf numFmtId="0" fontId="25" fillId="9" borderId="0" xfId="0" applyFont="1" applyFill="1" applyAlignment="1" applyProtection="1">
      <alignment horizontal="center"/>
      <protection hidden="1"/>
    </xf>
    <xf numFmtId="0" fontId="25" fillId="9" borderId="0" xfId="0" applyFont="1" applyFill="1" applyBorder="1" applyAlignment="1" applyProtection="1">
      <alignment horizontal="center"/>
      <protection hidden="1"/>
    </xf>
    <xf numFmtId="0" fontId="25" fillId="9" borderId="0" xfId="0" applyFont="1" applyFill="1" applyAlignment="1">
      <alignment horizontal="center"/>
    </xf>
    <xf numFmtId="0" fontId="28" fillId="9" borderId="0" xfId="1" applyNumberFormat="1" applyFont="1" applyFill="1" applyBorder="1" applyAlignment="1" applyProtection="1">
      <alignment horizontal="center"/>
      <protection hidden="1"/>
    </xf>
    <xf numFmtId="0" fontId="25" fillId="9" borderId="0" xfId="6" applyFont="1" applyFill="1" applyBorder="1" applyAlignment="1" applyProtection="1">
      <alignment horizontal="center"/>
      <protection hidden="1"/>
    </xf>
    <xf numFmtId="0" fontId="25" fillId="9" borderId="0" xfId="4" applyFont="1" applyFill="1" applyBorder="1" applyAlignment="1" applyProtection="1">
      <alignment horizontal="center"/>
      <protection hidden="1"/>
    </xf>
    <xf numFmtId="0" fontId="25" fillId="9" borderId="0" xfId="2" applyFont="1" applyFill="1" applyBorder="1" applyAlignment="1" applyProtection="1">
      <alignment horizontal="center"/>
      <protection hidden="1"/>
    </xf>
    <xf numFmtId="0" fontId="29" fillId="9" borderId="16" xfId="0" applyFont="1" applyFill="1" applyBorder="1"/>
    <xf numFmtId="0" fontId="6" fillId="0" borderId="0" xfId="0" applyFont="1" applyBorder="1"/>
    <xf numFmtId="0" fontId="30" fillId="7" borderId="0" xfId="0" applyFont="1" applyFill="1" applyAlignment="1">
      <alignment horizontal="center"/>
    </xf>
    <xf numFmtId="0" fontId="0" fillId="0" borderId="0" xfId="0" applyFont="1"/>
    <xf numFmtId="0" fontId="0" fillId="7" borderId="0" xfId="0" applyFont="1" applyFill="1" applyAlignment="1">
      <alignment horizontal="center"/>
    </xf>
    <xf numFmtId="0" fontId="0" fillId="13" borderId="0" xfId="0" applyFont="1" applyFill="1" applyBorder="1"/>
    <xf numFmtId="49" fontId="0" fillId="0" borderId="0" xfId="0" applyNumberFormat="1" applyFont="1"/>
    <xf numFmtId="2" fontId="0" fillId="0" borderId="0" xfId="0" applyNumberFormat="1" applyFont="1"/>
    <xf numFmtId="0" fontId="0" fillId="7" borderId="0" xfId="0" applyFont="1" applyFill="1" applyBorder="1"/>
    <xf numFmtId="0" fontId="6" fillId="0" borderId="25" xfId="0" applyFont="1" applyBorder="1"/>
    <xf numFmtId="2" fontId="6" fillId="0" borderId="0" xfId="0" applyNumberFormat="1" applyFont="1" applyBorder="1"/>
    <xf numFmtId="0" fontId="20" fillId="7" borderId="0" xfId="0" applyFont="1" applyFill="1"/>
    <xf numFmtId="0" fontId="20" fillId="7" borderId="0" xfId="3" applyFont="1" applyFill="1" applyBorder="1" applyAlignment="1">
      <alignment horizontal="center"/>
    </xf>
    <xf numFmtId="0" fontId="19" fillId="8" borderId="0" xfId="0" applyFont="1" applyFill="1"/>
    <xf numFmtId="0" fontId="19" fillId="8" borderId="0" xfId="3" applyFont="1" applyFill="1" applyBorder="1" applyAlignment="1">
      <alignment horizontal="center"/>
    </xf>
    <xf numFmtId="0" fontId="23" fillId="15" borderId="0" xfId="0" applyFont="1" applyFill="1"/>
    <xf numFmtId="0" fontId="24" fillId="15" borderId="0" xfId="1" applyNumberFormat="1" applyFont="1" applyFill="1" applyBorder="1" applyAlignment="1">
      <alignment horizontal="center"/>
    </xf>
    <xf numFmtId="0" fontId="23" fillId="15" borderId="0" xfId="3" applyFont="1" applyFill="1" applyBorder="1" applyAlignment="1">
      <alignment horizontal="center"/>
    </xf>
    <xf numFmtId="0" fontId="23" fillId="15" borderId="0" xfId="0" applyFont="1" applyFill="1" applyBorder="1"/>
    <xf numFmtId="0" fontId="28" fillId="9" borderId="0" xfId="1" applyNumberFormat="1" applyFont="1" applyFill="1" applyBorder="1" applyAlignment="1">
      <alignment horizontal="center"/>
    </xf>
    <xf numFmtId="0" fontId="25" fillId="9" borderId="0" xfId="3" applyFont="1" applyFill="1" applyBorder="1" applyAlignment="1">
      <alignment horizontal="center"/>
    </xf>
    <xf numFmtId="49" fontId="7" fillId="17" borderId="0" xfId="0" applyNumberFormat="1" applyFont="1" applyFill="1" applyAlignment="1">
      <alignment horizontal="center"/>
    </xf>
    <xf numFmtId="49" fontId="8" fillId="17" borderId="0" xfId="0" applyNumberFormat="1" applyFont="1" applyFill="1" applyAlignment="1">
      <alignment horizontal="center"/>
    </xf>
    <xf numFmtId="49" fontId="7" fillId="14" borderId="0" xfId="0" applyNumberFormat="1" applyFont="1" applyFill="1" applyBorder="1" applyAlignment="1">
      <alignment horizontal="center"/>
    </xf>
    <xf numFmtId="49" fontId="15" fillId="12" borderId="18" xfId="0" applyNumberFormat="1" applyFont="1" applyFill="1" applyBorder="1" applyAlignment="1">
      <alignment horizontal="center" vertical="center"/>
    </xf>
    <xf numFmtId="49" fontId="15" fillId="12" borderId="19" xfId="0" applyNumberFormat="1" applyFont="1" applyFill="1" applyBorder="1" applyAlignment="1">
      <alignment horizontal="center" vertical="center"/>
    </xf>
    <xf numFmtId="49" fontId="15" fillId="12" borderId="20" xfId="0" applyNumberFormat="1" applyFont="1" applyFill="1" applyBorder="1" applyAlignment="1">
      <alignment horizontal="center" vertical="center"/>
    </xf>
    <xf numFmtId="49" fontId="15" fillId="12" borderId="21" xfId="0" applyNumberFormat="1" applyFont="1" applyFill="1" applyBorder="1" applyAlignment="1">
      <alignment horizontal="center" vertical="center"/>
    </xf>
  </cellXfs>
  <cellStyles count="7">
    <cellStyle name="20% - Accent3" xfId="3" builtinId="38"/>
    <cellStyle name="40% - Accent2" xfId="2" builtinId="35"/>
    <cellStyle name="40% - Accent4" xfId="4" builtinId="43"/>
    <cellStyle name="40% - Accent5" xfId="5" builtinId="47"/>
    <cellStyle name="40% - Accent6" xfId="6" builtinId="51"/>
    <cellStyle name="Heading 1" xfId="1" builtinId="16"/>
    <cellStyle name="Normal" xfId="0" builtinId="0"/>
  </cellStyles>
  <dxfs count="0"/>
  <tableStyles count="0" defaultTableStyle="TableStyleMedium9" defaultPivotStyle="PivotStyleLight16"/>
  <colors>
    <mruColors>
      <color rgb="FFCCFF99"/>
      <color rgb="FFFFCC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abSelected="1" workbookViewId="0"/>
  </sheetViews>
  <sheetFormatPr defaultColWidth="8.85546875" defaultRowHeight="15.75" x14ac:dyDescent="0.25"/>
  <cols>
    <col min="2" max="2" width="12.140625" style="4" customWidth="1"/>
    <col min="3" max="3" width="12.28515625" customWidth="1"/>
    <col min="4" max="4" width="12.85546875" customWidth="1"/>
    <col min="5" max="5" width="10.85546875" customWidth="1"/>
    <col min="6" max="6" width="22.42578125" customWidth="1"/>
    <col min="7" max="7" width="20.140625" customWidth="1"/>
    <col min="10" max="10" width="8.85546875" style="172"/>
    <col min="12" max="12" width="13.28515625" customWidth="1"/>
  </cols>
  <sheetData>
    <row r="1" spans="1:12" thickBot="1" x14ac:dyDescent="0.3">
      <c r="A1" s="12"/>
      <c r="B1" s="13"/>
      <c r="C1" s="14"/>
      <c r="D1" s="15"/>
      <c r="E1" s="15"/>
      <c r="F1" s="16"/>
      <c r="G1" s="173"/>
      <c r="H1" s="182"/>
      <c r="I1" s="11"/>
      <c r="J1" s="180"/>
      <c r="K1" s="174"/>
      <c r="L1" s="174"/>
    </row>
    <row r="2" spans="1:12" ht="21" thickTop="1" x14ac:dyDescent="0.3">
      <c r="A2" s="17"/>
      <c r="B2" s="192" t="s">
        <v>20</v>
      </c>
      <c r="C2" s="193"/>
      <c r="D2" s="128" t="s">
        <v>6</v>
      </c>
      <c r="E2" s="129" t="s">
        <v>7</v>
      </c>
      <c r="F2" s="18" t="s">
        <v>23</v>
      </c>
      <c r="G2" s="175"/>
      <c r="H2" s="182"/>
      <c r="I2" s="11"/>
      <c r="K2" s="174"/>
      <c r="L2" s="174"/>
    </row>
    <row r="3" spans="1:12" ht="21" thickBot="1" x14ac:dyDescent="0.35">
      <c r="A3" s="17"/>
      <c r="B3" s="193"/>
      <c r="C3" s="193"/>
      <c r="D3" s="128">
        <f>SUMIF(H6:H65,"&gt;0")</f>
        <v>0</v>
      </c>
      <c r="E3" s="129">
        <f>SUMIF(G6:G65,"&gt;=0")</f>
        <v>0</v>
      </c>
      <c r="F3" s="20" t="e">
        <f>E3/D3</f>
        <v>#DIV/0!</v>
      </c>
      <c r="G3" s="175"/>
      <c r="H3" s="182"/>
      <c r="I3" s="176"/>
      <c r="K3" s="174"/>
      <c r="L3" s="174"/>
    </row>
    <row r="4" spans="1:12" ht="16.5" thickTop="1" x14ac:dyDescent="0.25">
      <c r="A4" s="17"/>
      <c r="B4" s="21"/>
      <c r="C4" s="22"/>
      <c r="D4" s="19"/>
      <c r="E4" s="19"/>
      <c r="F4" s="19"/>
      <c r="G4" s="175"/>
      <c r="H4" s="182"/>
      <c r="I4" s="11"/>
      <c r="K4" s="174"/>
      <c r="L4" s="174"/>
    </row>
    <row r="5" spans="1:12" ht="20.25" thickBot="1" x14ac:dyDescent="0.35">
      <c r="A5" s="17"/>
      <c r="B5" s="23"/>
      <c r="C5" s="24" t="s">
        <v>0</v>
      </c>
      <c r="D5" s="25" t="s">
        <v>13</v>
      </c>
      <c r="E5" s="26" t="s">
        <v>12</v>
      </c>
      <c r="F5" s="26" t="s">
        <v>1</v>
      </c>
      <c r="G5" s="130" t="s">
        <v>2</v>
      </c>
      <c r="H5" s="130" t="s">
        <v>3</v>
      </c>
      <c r="I5" s="11" t="s">
        <v>4</v>
      </c>
      <c r="K5" s="174"/>
      <c r="L5" s="174"/>
    </row>
    <row r="6" spans="1:12" thickTop="1" x14ac:dyDescent="0.25">
      <c r="A6" s="27"/>
      <c r="B6" s="28" t="s">
        <v>5</v>
      </c>
      <c r="C6" s="29"/>
      <c r="D6" s="30"/>
      <c r="E6" s="31"/>
      <c r="F6" s="32" t="str">
        <f>IF(E6="A","4.0",IF(E6="A-","3.7",IF(E6="B+","3.3",IF(E6="B","3.0",IF(E6="B-","2.7",IF(E6="C+","2.3",IF(E6="C","2.0",IF(E6="C-","1.7",IF(E6="D+","1.3",IF(E6="D","1.0",IF(E6="D-","0.7",IF(E6="E","0.0",IF(E6="","",IF(E6="no grade",""))))))))))))))</f>
        <v/>
      </c>
      <c r="G6" s="131" t="e">
        <f>D6*F6</f>
        <v>#VALUE!</v>
      </c>
      <c r="H6" s="183">
        <f>D6*1</f>
        <v>0</v>
      </c>
      <c r="I6" s="11"/>
      <c r="K6" s="177"/>
      <c r="L6" s="174"/>
    </row>
    <row r="7" spans="1:12" x14ac:dyDescent="0.25">
      <c r="A7" s="27"/>
      <c r="B7" s="33"/>
      <c r="C7" s="29"/>
      <c r="D7" s="30"/>
      <c r="E7" s="31"/>
      <c r="F7" s="32" t="str">
        <f t="shared" ref="F7:F20" si="0">IF(E7="A","4.0",IF(E7="A-","3.7",IF(E7="B+","3.3",IF(E7="B","3.0",IF(E7="B-","2.7",IF(E7="C+","2.3",IF(E7="C","2.0",IF(E7="C-","1.7",IF(E7="D+","1.3",IF(E7="D","1.0",IF(E7="D-","0.7",IF(E7="E","0.0",IF(E7="","",IF(E7="no grade",""))))))))))))))</f>
        <v/>
      </c>
      <c r="G7" s="131" t="e">
        <f t="shared" ref="G7:G20" si="1">D7*F7</f>
        <v>#VALUE!</v>
      </c>
      <c r="H7" s="183">
        <f t="shared" ref="H7:H66" si="2">D7*1</f>
        <v>0</v>
      </c>
      <c r="I7" s="11"/>
      <c r="J7" s="181"/>
      <c r="K7" s="178"/>
      <c r="L7" s="174"/>
    </row>
    <row r="8" spans="1:12" x14ac:dyDescent="0.25">
      <c r="A8" s="27"/>
      <c r="B8" s="33"/>
      <c r="C8" s="29"/>
      <c r="D8" s="30"/>
      <c r="E8" s="31"/>
      <c r="F8" s="32" t="str">
        <f t="shared" si="0"/>
        <v/>
      </c>
      <c r="G8" s="131" t="e">
        <f t="shared" si="1"/>
        <v>#VALUE!</v>
      </c>
      <c r="H8" s="183">
        <f t="shared" si="2"/>
        <v>0</v>
      </c>
      <c r="I8" s="11"/>
      <c r="K8" s="174"/>
      <c r="L8" s="174"/>
    </row>
    <row r="9" spans="1:12" x14ac:dyDescent="0.25">
      <c r="A9" s="27"/>
      <c r="B9" s="33"/>
      <c r="C9" s="29"/>
      <c r="D9" s="30"/>
      <c r="E9" s="31"/>
      <c r="F9" s="32" t="str">
        <f t="shared" si="0"/>
        <v/>
      </c>
      <c r="G9" s="131" t="e">
        <f t="shared" si="1"/>
        <v>#VALUE!</v>
      </c>
      <c r="H9" s="183">
        <f t="shared" si="2"/>
        <v>0</v>
      </c>
      <c r="I9" s="11"/>
      <c r="K9" s="174"/>
      <c r="L9" s="174"/>
    </row>
    <row r="10" spans="1:12" x14ac:dyDescent="0.25">
      <c r="A10" s="27"/>
      <c r="B10" s="33"/>
      <c r="C10" s="29"/>
      <c r="D10" s="30"/>
      <c r="E10" s="31"/>
      <c r="F10" s="32" t="str">
        <f t="shared" si="0"/>
        <v/>
      </c>
      <c r="G10" s="131" t="e">
        <f t="shared" si="1"/>
        <v>#VALUE!</v>
      </c>
      <c r="H10" s="183">
        <f t="shared" si="2"/>
        <v>0</v>
      </c>
      <c r="I10" s="11"/>
      <c r="K10" s="174"/>
      <c r="L10" s="174"/>
    </row>
    <row r="11" spans="1:12" x14ac:dyDescent="0.25">
      <c r="A11" s="27"/>
      <c r="B11" s="33"/>
      <c r="C11" s="29"/>
      <c r="D11" s="30"/>
      <c r="E11" s="31"/>
      <c r="F11" s="32" t="str">
        <f t="shared" si="0"/>
        <v/>
      </c>
      <c r="G11" s="131" t="e">
        <f t="shared" si="1"/>
        <v>#VALUE!</v>
      </c>
      <c r="H11" s="183">
        <f t="shared" si="2"/>
        <v>0</v>
      </c>
      <c r="I11" s="11"/>
      <c r="K11" s="174"/>
      <c r="L11" s="174"/>
    </row>
    <row r="12" spans="1:12" x14ac:dyDescent="0.25">
      <c r="A12" s="27"/>
      <c r="B12" s="33"/>
      <c r="C12" s="29"/>
      <c r="D12" s="30"/>
      <c r="E12" s="31"/>
      <c r="F12" s="32" t="str">
        <f t="shared" si="0"/>
        <v/>
      </c>
      <c r="G12" s="131" t="e">
        <f t="shared" si="1"/>
        <v>#VALUE!</v>
      </c>
      <c r="H12" s="183">
        <f t="shared" si="2"/>
        <v>0</v>
      </c>
      <c r="I12" s="11"/>
      <c r="K12" s="174"/>
      <c r="L12" s="174"/>
    </row>
    <row r="13" spans="1:12" x14ac:dyDescent="0.25">
      <c r="A13" s="27"/>
      <c r="B13" s="33"/>
      <c r="C13" s="29"/>
      <c r="D13" s="30"/>
      <c r="E13" s="31"/>
      <c r="F13" s="32" t="str">
        <f t="shared" si="0"/>
        <v/>
      </c>
      <c r="G13" s="131" t="e">
        <f t="shared" si="1"/>
        <v>#VALUE!</v>
      </c>
      <c r="H13" s="183">
        <f t="shared" si="2"/>
        <v>0</v>
      </c>
      <c r="I13" s="11"/>
      <c r="K13" s="174"/>
      <c r="L13" s="174"/>
    </row>
    <row r="14" spans="1:12" x14ac:dyDescent="0.25">
      <c r="A14" s="27"/>
      <c r="B14" s="33"/>
      <c r="C14" s="29"/>
      <c r="D14" s="30"/>
      <c r="E14" s="31"/>
      <c r="F14" s="32" t="str">
        <f t="shared" si="0"/>
        <v/>
      </c>
      <c r="G14" s="131" t="e">
        <f t="shared" si="1"/>
        <v>#VALUE!</v>
      </c>
      <c r="H14" s="183">
        <f t="shared" si="2"/>
        <v>0</v>
      </c>
      <c r="I14" s="11"/>
      <c r="K14" s="174"/>
      <c r="L14" s="174"/>
    </row>
    <row r="15" spans="1:12" x14ac:dyDescent="0.25">
      <c r="A15" s="27"/>
      <c r="B15" s="33"/>
      <c r="C15" s="29"/>
      <c r="D15" s="30"/>
      <c r="E15" s="31"/>
      <c r="F15" s="32" t="str">
        <f t="shared" si="0"/>
        <v/>
      </c>
      <c r="G15" s="131" t="e">
        <f t="shared" si="1"/>
        <v>#VALUE!</v>
      </c>
      <c r="H15" s="183">
        <f t="shared" si="2"/>
        <v>0</v>
      </c>
      <c r="I15" s="11"/>
      <c r="K15" s="174"/>
      <c r="L15" s="174"/>
    </row>
    <row r="16" spans="1:12" x14ac:dyDescent="0.25">
      <c r="A16" s="27"/>
      <c r="B16" s="33"/>
      <c r="C16" s="29"/>
      <c r="D16" s="30"/>
      <c r="E16" s="31"/>
      <c r="F16" s="32" t="str">
        <f t="shared" si="0"/>
        <v/>
      </c>
      <c r="G16" s="131" t="e">
        <f t="shared" si="1"/>
        <v>#VALUE!</v>
      </c>
      <c r="H16" s="183">
        <f t="shared" si="2"/>
        <v>0</v>
      </c>
      <c r="I16" s="11"/>
      <c r="K16" s="174"/>
      <c r="L16" s="174"/>
    </row>
    <row r="17" spans="1:12" x14ac:dyDescent="0.25">
      <c r="A17" s="27"/>
      <c r="B17" s="33"/>
      <c r="C17" s="29"/>
      <c r="D17" s="30"/>
      <c r="E17" s="31"/>
      <c r="F17" s="32" t="str">
        <f t="shared" si="0"/>
        <v/>
      </c>
      <c r="G17" s="131" t="e">
        <f t="shared" si="1"/>
        <v>#VALUE!</v>
      </c>
      <c r="H17" s="183">
        <f t="shared" si="2"/>
        <v>0</v>
      </c>
      <c r="I17" s="11"/>
      <c r="K17" s="174"/>
      <c r="L17" s="174"/>
    </row>
    <row r="18" spans="1:12" x14ac:dyDescent="0.25">
      <c r="A18" s="27"/>
      <c r="B18" s="33"/>
      <c r="C18" s="29"/>
      <c r="D18" s="30"/>
      <c r="E18" s="31"/>
      <c r="F18" s="32" t="str">
        <f t="shared" si="0"/>
        <v/>
      </c>
      <c r="G18" s="131" t="e">
        <f t="shared" si="1"/>
        <v>#VALUE!</v>
      </c>
      <c r="H18" s="183">
        <f t="shared" si="2"/>
        <v>0</v>
      </c>
      <c r="I18" s="11"/>
      <c r="K18" s="174"/>
      <c r="L18" s="174"/>
    </row>
    <row r="19" spans="1:12" x14ac:dyDescent="0.25">
      <c r="A19" s="27"/>
      <c r="B19" s="33"/>
      <c r="C19" s="29"/>
      <c r="D19" s="30"/>
      <c r="E19" s="31"/>
      <c r="F19" s="32" t="str">
        <f t="shared" si="0"/>
        <v/>
      </c>
      <c r="G19" s="131" t="e">
        <f t="shared" si="1"/>
        <v>#VALUE!</v>
      </c>
      <c r="H19" s="183">
        <f t="shared" si="2"/>
        <v>0</v>
      </c>
      <c r="I19" s="11"/>
      <c r="K19" s="174"/>
      <c r="L19" s="174"/>
    </row>
    <row r="20" spans="1:12" x14ac:dyDescent="0.25">
      <c r="A20" s="27"/>
      <c r="B20" s="34"/>
      <c r="C20" s="29"/>
      <c r="D20" s="30"/>
      <c r="E20" s="31"/>
      <c r="F20" s="32" t="str">
        <f t="shared" si="0"/>
        <v/>
      </c>
      <c r="G20" s="131" t="e">
        <f t="shared" si="1"/>
        <v>#VALUE!</v>
      </c>
      <c r="H20" s="183">
        <f t="shared" si="2"/>
        <v>0</v>
      </c>
      <c r="I20" s="11"/>
      <c r="K20" s="174"/>
      <c r="L20" s="174"/>
    </row>
    <row r="21" spans="1:12" ht="15" x14ac:dyDescent="0.25">
      <c r="A21" s="35"/>
      <c r="B21" s="36" t="s">
        <v>8</v>
      </c>
      <c r="C21" s="37"/>
      <c r="D21" s="38"/>
      <c r="E21" s="39"/>
      <c r="F21" s="40" t="str">
        <f>IF(E21="A","4.0",IF(E21="A-","3.7",IF(E21="B+","3.3",IF(E21="B","3.0",IF(E21="B-","2.7",IF(E21="C+","2.3",IF(E21="C","2.0",IF(E21="C-","1.7",IF(E21="D+","1.3",IF(E21="D","1.0",IF(E21="D-","0.7",IF(E21="E","0.0",IF(E21="","",IF(E21="no grade",""))))))))))))))</f>
        <v/>
      </c>
      <c r="G21" s="132" t="e">
        <f t="shared" ref="G21:G50" si="3">D21*F21</f>
        <v>#VALUE!</v>
      </c>
      <c r="H21" s="183">
        <f t="shared" si="2"/>
        <v>0</v>
      </c>
      <c r="I21" s="11"/>
      <c r="K21" s="174"/>
      <c r="L21" s="174"/>
    </row>
    <row r="22" spans="1:12" x14ac:dyDescent="0.25">
      <c r="A22" s="35"/>
      <c r="B22" s="41"/>
      <c r="C22" s="42"/>
      <c r="D22" s="38"/>
      <c r="E22" s="39"/>
      <c r="F22" s="40" t="str">
        <f t="shared" ref="F22:F35" si="4">IF(E22="A","4.0",IF(E22="A-","3.7",IF(E22="B+","3.3",IF(E22="B","3.0",IF(E22="B-","2.7",IF(E22="C+","2.3",IF(E22="C","2.0",IF(E22="C-","1.7",IF(E22="D+","1.3",IF(E22="D","1.0",IF(E22="D-","0.7",IF(E22="E","0.0",IF(E22="","",IF(E22="no grade",""))))))))))))))</f>
        <v/>
      </c>
      <c r="G22" s="132" t="e">
        <f t="shared" si="3"/>
        <v>#VALUE!</v>
      </c>
      <c r="H22" s="183">
        <f t="shared" si="2"/>
        <v>0</v>
      </c>
      <c r="I22" s="11"/>
      <c r="K22" s="174"/>
      <c r="L22" s="174"/>
    </row>
    <row r="23" spans="1:12" x14ac:dyDescent="0.25">
      <c r="A23" s="35"/>
      <c r="B23" s="41"/>
      <c r="C23" s="42"/>
      <c r="D23" s="38"/>
      <c r="E23" s="39"/>
      <c r="F23" s="40" t="str">
        <f t="shared" si="4"/>
        <v/>
      </c>
      <c r="G23" s="132" t="e">
        <f t="shared" si="3"/>
        <v>#VALUE!</v>
      </c>
      <c r="H23" s="183">
        <f t="shared" si="2"/>
        <v>0</v>
      </c>
      <c r="I23" s="11"/>
      <c r="K23" s="174"/>
      <c r="L23" s="174"/>
    </row>
    <row r="24" spans="1:12" x14ac:dyDescent="0.25">
      <c r="A24" s="35"/>
      <c r="B24" s="41"/>
      <c r="C24" s="42"/>
      <c r="D24" s="38"/>
      <c r="E24" s="39"/>
      <c r="F24" s="40" t="str">
        <f t="shared" si="4"/>
        <v/>
      </c>
      <c r="G24" s="132" t="e">
        <f t="shared" si="3"/>
        <v>#VALUE!</v>
      </c>
      <c r="H24" s="183">
        <f t="shared" si="2"/>
        <v>0</v>
      </c>
      <c r="I24" s="11"/>
      <c r="K24" s="174"/>
      <c r="L24" s="174"/>
    </row>
    <row r="25" spans="1:12" x14ac:dyDescent="0.25">
      <c r="A25" s="35"/>
      <c r="B25" s="41"/>
      <c r="C25" s="42"/>
      <c r="D25" s="38"/>
      <c r="E25" s="39"/>
      <c r="F25" s="40" t="str">
        <f t="shared" si="4"/>
        <v/>
      </c>
      <c r="G25" s="132" t="e">
        <f t="shared" si="3"/>
        <v>#VALUE!</v>
      </c>
      <c r="H25" s="183">
        <f t="shared" si="2"/>
        <v>0</v>
      </c>
      <c r="I25" s="11"/>
      <c r="K25" s="174"/>
      <c r="L25" s="174"/>
    </row>
    <row r="26" spans="1:12" x14ac:dyDescent="0.25">
      <c r="A26" s="35"/>
      <c r="B26" s="41"/>
      <c r="C26" s="42"/>
      <c r="D26" s="38"/>
      <c r="E26" s="39"/>
      <c r="F26" s="40" t="str">
        <f t="shared" si="4"/>
        <v/>
      </c>
      <c r="G26" s="132" t="e">
        <f t="shared" si="3"/>
        <v>#VALUE!</v>
      </c>
      <c r="H26" s="183">
        <f t="shared" si="2"/>
        <v>0</v>
      </c>
      <c r="I26" s="11"/>
      <c r="K26" s="174"/>
      <c r="L26" s="174"/>
    </row>
    <row r="27" spans="1:12" x14ac:dyDescent="0.25">
      <c r="A27" s="35"/>
      <c r="B27" s="41"/>
      <c r="C27" s="42"/>
      <c r="D27" s="38"/>
      <c r="E27" s="39"/>
      <c r="F27" s="40" t="str">
        <f t="shared" si="4"/>
        <v/>
      </c>
      <c r="G27" s="132" t="e">
        <f t="shared" si="3"/>
        <v>#VALUE!</v>
      </c>
      <c r="H27" s="183">
        <f t="shared" si="2"/>
        <v>0</v>
      </c>
      <c r="I27" s="11"/>
      <c r="K27" s="174"/>
      <c r="L27" s="174"/>
    </row>
    <row r="28" spans="1:12" x14ac:dyDescent="0.25">
      <c r="A28" s="35"/>
      <c r="B28" s="41"/>
      <c r="C28" s="42"/>
      <c r="D28" s="38"/>
      <c r="E28" s="39"/>
      <c r="F28" s="40" t="str">
        <f t="shared" si="4"/>
        <v/>
      </c>
      <c r="G28" s="132" t="e">
        <f t="shared" si="3"/>
        <v>#VALUE!</v>
      </c>
      <c r="H28" s="183">
        <f t="shared" si="2"/>
        <v>0</v>
      </c>
      <c r="I28" s="11"/>
      <c r="K28" s="174"/>
      <c r="L28" s="174"/>
    </row>
    <row r="29" spans="1:12" x14ac:dyDescent="0.25">
      <c r="A29" s="35"/>
      <c r="B29" s="41"/>
      <c r="C29" s="42"/>
      <c r="D29" s="38"/>
      <c r="E29" s="39"/>
      <c r="F29" s="40" t="str">
        <f t="shared" si="4"/>
        <v/>
      </c>
      <c r="G29" s="132" t="e">
        <f t="shared" si="3"/>
        <v>#VALUE!</v>
      </c>
      <c r="H29" s="183">
        <f t="shared" si="2"/>
        <v>0</v>
      </c>
      <c r="I29" s="11"/>
      <c r="K29" s="174"/>
      <c r="L29" s="174"/>
    </row>
    <row r="30" spans="1:12" x14ac:dyDescent="0.25">
      <c r="A30" s="35"/>
      <c r="B30" s="41"/>
      <c r="C30" s="42"/>
      <c r="D30" s="38"/>
      <c r="E30" s="39"/>
      <c r="F30" s="40" t="str">
        <f t="shared" si="4"/>
        <v/>
      </c>
      <c r="G30" s="132" t="e">
        <f t="shared" si="3"/>
        <v>#VALUE!</v>
      </c>
      <c r="H30" s="183">
        <f t="shared" si="2"/>
        <v>0</v>
      </c>
      <c r="I30" s="11"/>
      <c r="K30" s="174"/>
      <c r="L30" s="174"/>
    </row>
    <row r="31" spans="1:12" x14ac:dyDescent="0.25">
      <c r="A31" s="35"/>
      <c r="B31" s="41"/>
      <c r="C31" s="42"/>
      <c r="D31" s="38"/>
      <c r="E31" s="39"/>
      <c r="F31" s="40" t="str">
        <f t="shared" si="4"/>
        <v/>
      </c>
      <c r="G31" s="132" t="e">
        <f t="shared" si="3"/>
        <v>#VALUE!</v>
      </c>
      <c r="H31" s="183">
        <f t="shared" si="2"/>
        <v>0</v>
      </c>
      <c r="I31" s="11"/>
      <c r="K31" s="174"/>
      <c r="L31" s="174"/>
    </row>
    <row r="32" spans="1:12" x14ac:dyDescent="0.25">
      <c r="A32" s="35"/>
      <c r="B32" s="41"/>
      <c r="C32" s="42"/>
      <c r="D32" s="38"/>
      <c r="E32" s="39"/>
      <c r="F32" s="40" t="str">
        <f t="shared" si="4"/>
        <v/>
      </c>
      <c r="G32" s="132" t="e">
        <f t="shared" si="3"/>
        <v>#VALUE!</v>
      </c>
      <c r="H32" s="183">
        <f t="shared" si="2"/>
        <v>0</v>
      </c>
      <c r="I32" s="11"/>
      <c r="K32" s="174"/>
      <c r="L32" s="174"/>
    </row>
    <row r="33" spans="1:12" x14ac:dyDescent="0.25">
      <c r="A33" s="35"/>
      <c r="B33" s="41"/>
      <c r="C33" s="42"/>
      <c r="D33" s="38"/>
      <c r="E33" s="39"/>
      <c r="F33" s="40" t="str">
        <f t="shared" si="4"/>
        <v/>
      </c>
      <c r="G33" s="132" t="e">
        <f t="shared" si="3"/>
        <v>#VALUE!</v>
      </c>
      <c r="H33" s="183">
        <f t="shared" si="2"/>
        <v>0</v>
      </c>
      <c r="I33" s="11"/>
      <c r="K33" s="174"/>
      <c r="L33" s="174"/>
    </row>
    <row r="34" spans="1:12" x14ac:dyDescent="0.25">
      <c r="A34" s="35"/>
      <c r="B34" s="41"/>
      <c r="C34" s="42"/>
      <c r="D34" s="38"/>
      <c r="E34" s="39"/>
      <c r="F34" s="40" t="str">
        <f t="shared" si="4"/>
        <v/>
      </c>
      <c r="G34" s="132" t="e">
        <f t="shared" si="3"/>
        <v>#VALUE!</v>
      </c>
      <c r="H34" s="183">
        <f t="shared" si="2"/>
        <v>0</v>
      </c>
      <c r="I34" s="11"/>
      <c r="K34" s="174"/>
      <c r="L34" s="174"/>
    </row>
    <row r="35" spans="1:12" x14ac:dyDescent="0.25">
      <c r="A35" s="35"/>
      <c r="B35" s="43"/>
      <c r="C35" s="42"/>
      <c r="D35" s="38"/>
      <c r="E35" s="39"/>
      <c r="F35" s="40" t="str">
        <f t="shared" si="4"/>
        <v/>
      </c>
      <c r="G35" s="132" t="e">
        <f t="shared" si="3"/>
        <v>#VALUE!</v>
      </c>
      <c r="H35" s="183">
        <f t="shared" si="2"/>
        <v>0</v>
      </c>
      <c r="I35" s="11"/>
      <c r="K35" s="174"/>
      <c r="L35" s="174"/>
    </row>
    <row r="36" spans="1:12" ht="15" x14ac:dyDescent="0.25">
      <c r="A36" s="35"/>
      <c r="B36" s="44" t="s">
        <v>10</v>
      </c>
      <c r="C36" s="45"/>
      <c r="D36" s="46"/>
      <c r="E36" s="47"/>
      <c r="F36" s="48" t="str">
        <f>IF(E36="A","4.0",IF(E36="A-","3.7",IF(E36="B+","3.3",IF(E36="B","3.0",IF(E36="B-","2.7",IF(E36="C+","2.3",IF(E36="C","2.0",IF(E36="C-","1.7",IF(E36="D+","1.3",IF(E36="D","1.0",IF(E36="D-","0.7",IF(E36="E","0.0",IF(E36="","",IF(E36="no grade",""))))))))))))))</f>
        <v/>
      </c>
      <c r="G36" s="133" t="e">
        <f t="shared" si="3"/>
        <v>#VALUE!</v>
      </c>
      <c r="H36" s="183">
        <f t="shared" si="2"/>
        <v>0</v>
      </c>
      <c r="I36" s="11"/>
      <c r="K36" s="174"/>
      <c r="L36" s="174"/>
    </row>
    <row r="37" spans="1:12" x14ac:dyDescent="0.25">
      <c r="A37" s="35"/>
      <c r="B37" s="49"/>
      <c r="C37" s="45"/>
      <c r="D37" s="46"/>
      <c r="E37" s="47"/>
      <c r="F37" s="48" t="str">
        <f t="shared" ref="F37:F50" si="5">IF(E37="A","4.0",IF(E37="A-","3.7",IF(E37="B+","3.3",IF(E37="B","3.0",IF(E37="B-","2.7",IF(E37="C+","2.3",IF(E37="C","2.0",IF(E37="C-","1.7",IF(E37="D+","1.3",IF(E37="D","1.0",IF(E37="D-","0.7",IF(E37="E","0.0",IF(E37="","",IF(E37="no grade",""))))))))))))))</f>
        <v/>
      </c>
      <c r="G37" s="133" t="e">
        <f t="shared" si="3"/>
        <v>#VALUE!</v>
      </c>
      <c r="H37" s="183">
        <f t="shared" si="2"/>
        <v>0</v>
      </c>
      <c r="I37" s="11"/>
      <c r="K37" s="174"/>
      <c r="L37" s="174"/>
    </row>
    <row r="38" spans="1:12" x14ac:dyDescent="0.25">
      <c r="A38" s="35"/>
      <c r="B38" s="49"/>
      <c r="C38" s="45"/>
      <c r="D38" s="46"/>
      <c r="E38" s="47"/>
      <c r="F38" s="48" t="str">
        <f t="shared" si="5"/>
        <v/>
      </c>
      <c r="G38" s="133" t="e">
        <f t="shared" si="3"/>
        <v>#VALUE!</v>
      </c>
      <c r="H38" s="183">
        <f t="shared" si="2"/>
        <v>0</v>
      </c>
      <c r="I38" s="11"/>
      <c r="K38" s="174"/>
      <c r="L38" s="174"/>
    </row>
    <row r="39" spans="1:12" x14ac:dyDescent="0.25">
      <c r="A39" s="35"/>
      <c r="B39" s="49"/>
      <c r="C39" s="45"/>
      <c r="D39" s="46"/>
      <c r="E39" s="47"/>
      <c r="F39" s="48" t="str">
        <f t="shared" si="5"/>
        <v/>
      </c>
      <c r="G39" s="133" t="e">
        <f t="shared" si="3"/>
        <v>#VALUE!</v>
      </c>
      <c r="H39" s="183">
        <f t="shared" si="2"/>
        <v>0</v>
      </c>
      <c r="I39" s="11"/>
      <c r="K39" s="174"/>
      <c r="L39" s="174"/>
    </row>
    <row r="40" spans="1:12" x14ac:dyDescent="0.25">
      <c r="A40" s="35"/>
      <c r="B40" s="49"/>
      <c r="C40" s="45"/>
      <c r="D40" s="46"/>
      <c r="E40" s="47"/>
      <c r="F40" s="48" t="str">
        <f t="shared" si="5"/>
        <v/>
      </c>
      <c r="G40" s="133" t="e">
        <f t="shared" si="3"/>
        <v>#VALUE!</v>
      </c>
      <c r="H40" s="183">
        <f t="shared" si="2"/>
        <v>0</v>
      </c>
      <c r="I40" s="11"/>
      <c r="K40" s="174"/>
      <c r="L40" s="174"/>
    </row>
    <row r="41" spans="1:12" x14ac:dyDescent="0.25">
      <c r="A41" s="35"/>
      <c r="B41" s="49"/>
      <c r="C41" s="45"/>
      <c r="D41" s="46"/>
      <c r="E41" s="47"/>
      <c r="F41" s="48" t="str">
        <f t="shared" si="5"/>
        <v/>
      </c>
      <c r="G41" s="133" t="e">
        <f t="shared" si="3"/>
        <v>#VALUE!</v>
      </c>
      <c r="H41" s="183">
        <f t="shared" si="2"/>
        <v>0</v>
      </c>
      <c r="I41" s="11"/>
      <c r="K41" s="174"/>
      <c r="L41" s="174"/>
    </row>
    <row r="42" spans="1:12" x14ac:dyDescent="0.25">
      <c r="A42" s="35"/>
      <c r="B42" s="49"/>
      <c r="C42" s="45"/>
      <c r="D42" s="46"/>
      <c r="E42" s="47"/>
      <c r="F42" s="48" t="str">
        <f t="shared" si="5"/>
        <v/>
      </c>
      <c r="G42" s="133" t="e">
        <f t="shared" si="3"/>
        <v>#VALUE!</v>
      </c>
      <c r="H42" s="183">
        <f t="shared" si="2"/>
        <v>0</v>
      </c>
      <c r="I42" s="11"/>
      <c r="K42" s="174"/>
      <c r="L42" s="174"/>
    </row>
    <row r="43" spans="1:12" x14ac:dyDescent="0.25">
      <c r="A43" s="35"/>
      <c r="B43" s="49"/>
      <c r="C43" s="45"/>
      <c r="D43" s="46"/>
      <c r="E43" s="47"/>
      <c r="F43" s="48" t="str">
        <f t="shared" si="5"/>
        <v/>
      </c>
      <c r="G43" s="133" t="e">
        <f t="shared" si="3"/>
        <v>#VALUE!</v>
      </c>
      <c r="H43" s="183">
        <f t="shared" si="2"/>
        <v>0</v>
      </c>
      <c r="I43" s="11"/>
      <c r="K43" s="174"/>
      <c r="L43" s="174"/>
    </row>
    <row r="44" spans="1:12" x14ac:dyDescent="0.25">
      <c r="A44" s="35"/>
      <c r="B44" s="49"/>
      <c r="C44" s="45"/>
      <c r="D44" s="46"/>
      <c r="E44" s="47"/>
      <c r="F44" s="48" t="str">
        <f t="shared" si="5"/>
        <v/>
      </c>
      <c r="G44" s="133" t="e">
        <f t="shared" si="3"/>
        <v>#VALUE!</v>
      </c>
      <c r="H44" s="183">
        <f t="shared" si="2"/>
        <v>0</v>
      </c>
      <c r="I44" s="11"/>
      <c r="K44" s="174"/>
      <c r="L44" s="174"/>
    </row>
    <row r="45" spans="1:12" x14ac:dyDescent="0.25">
      <c r="A45" s="35"/>
      <c r="B45" s="49"/>
      <c r="C45" s="45"/>
      <c r="D45" s="46"/>
      <c r="E45" s="47"/>
      <c r="F45" s="48" t="str">
        <f t="shared" si="5"/>
        <v/>
      </c>
      <c r="G45" s="133" t="e">
        <f t="shared" si="3"/>
        <v>#VALUE!</v>
      </c>
      <c r="H45" s="183">
        <f t="shared" si="2"/>
        <v>0</v>
      </c>
      <c r="I45" s="11"/>
      <c r="K45" s="174"/>
      <c r="L45" s="174"/>
    </row>
    <row r="46" spans="1:12" x14ac:dyDescent="0.25">
      <c r="A46" s="35"/>
      <c r="B46" s="49"/>
      <c r="C46" s="45"/>
      <c r="D46" s="46"/>
      <c r="E46" s="47"/>
      <c r="F46" s="48" t="str">
        <f t="shared" si="5"/>
        <v/>
      </c>
      <c r="G46" s="133" t="e">
        <f t="shared" si="3"/>
        <v>#VALUE!</v>
      </c>
      <c r="H46" s="183">
        <f>D46*1</f>
        <v>0</v>
      </c>
      <c r="I46" s="11"/>
      <c r="K46" s="174"/>
      <c r="L46" s="174"/>
    </row>
    <row r="47" spans="1:12" x14ac:dyDescent="0.25">
      <c r="A47" s="35"/>
      <c r="B47" s="49"/>
      <c r="C47" s="45"/>
      <c r="D47" s="46"/>
      <c r="E47" s="47"/>
      <c r="F47" s="48" t="str">
        <f t="shared" si="5"/>
        <v/>
      </c>
      <c r="G47" s="133" t="e">
        <f t="shared" si="3"/>
        <v>#VALUE!</v>
      </c>
      <c r="H47" s="183">
        <f t="shared" si="2"/>
        <v>0</v>
      </c>
      <c r="I47" s="11"/>
      <c r="K47" s="174"/>
      <c r="L47" s="174"/>
    </row>
    <row r="48" spans="1:12" x14ac:dyDescent="0.25">
      <c r="A48" s="35"/>
      <c r="B48" s="49"/>
      <c r="C48" s="45"/>
      <c r="D48" s="46"/>
      <c r="E48" s="47"/>
      <c r="F48" s="48" t="str">
        <f t="shared" si="5"/>
        <v/>
      </c>
      <c r="G48" s="133" t="e">
        <f t="shared" si="3"/>
        <v>#VALUE!</v>
      </c>
      <c r="H48" s="183">
        <f t="shared" si="2"/>
        <v>0</v>
      </c>
      <c r="I48" s="11"/>
      <c r="K48" s="174"/>
      <c r="L48" s="174"/>
    </row>
    <row r="49" spans="1:12" x14ac:dyDescent="0.25">
      <c r="A49" s="35"/>
      <c r="B49" s="49"/>
      <c r="C49" s="45"/>
      <c r="D49" s="46"/>
      <c r="E49" s="47"/>
      <c r="F49" s="48" t="str">
        <f t="shared" si="5"/>
        <v/>
      </c>
      <c r="G49" s="133" t="e">
        <f t="shared" si="3"/>
        <v>#VALUE!</v>
      </c>
      <c r="H49" s="183">
        <f t="shared" si="2"/>
        <v>0</v>
      </c>
      <c r="I49" s="11"/>
      <c r="K49" s="174"/>
      <c r="L49" s="174"/>
    </row>
    <row r="50" spans="1:12" x14ac:dyDescent="0.25">
      <c r="A50" s="35"/>
      <c r="B50" s="50"/>
      <c r="C50" s="45"/>
      <c r="D50" s="46"/>
      <c r="E50" s="47"/>
      <c r="F50" s="48" t="str">
        <f t="shared" si="5"/>
        <v/>
      </c>
      <c r="G50" s="133" t="e">
        <f t="shared" si="3"/>
        <v>#VALUE!</v>
      </c>
      <c r="H50" s="183">
        <f t="shared" si="2"/>
        <v>0</v>
      </c>
      <c r="I50" s="11"/>
      <c r="K50" s="174"/>
      <c r="L50" s="174"/>
    </row>
    <row r="51" spans="1:12" x14ac:dyDescent="0.25">
      <c r="A51" s="35"/>
      <c r="B51" s="51" t="s">
        <v>9</v>
      </c>
      <c r="C51" s="52"/>
      <c r="D51" s="53"/>
      <c r="E51" s="54"/>
      <c r="F51" s="55" t="str">
        <f>IF(E51="A","4.0",IF(E51="A-","3.7",IF(E51="B+","3.3",IF(E51="B","3.0",IF(E51="B-","2.7",IF(E51="C+","2.3",IF(E51="C","2.0",IF(E51="C-","1.7",IF(E51="D+","1.3",IF(E51="D","1.0",IF(E51="D-","0.7",IF(E51="E","0.0",IF(E51="","",IF(E51="no grade",""))))))))))))))</f>
        <v/>
      </c>
      <c r="G51" s="134" t="e">
        <f t="shared" ref="G51:G65" si="6">D51*F51</f>
        <v>#VALUE!</v>
      </c>
      <c r="H51" s="183">
        <f t="shared" si="2"/>
        <v>0</v>
      </c>
      <c r="I51" s="11"/>
      <c r="K51" s="174"/>
      <c r="L51" s="174"/>
    </row>
    <row r="52" spans="1:12" x14ac:dyDescent="0.25">
      <c r="A52" s="35"/>
      <c r="B52" s="56"/>
      <c r="C52" s="52"/>
      <c r="D52" s="53"/>
      <c r="E52" s="54"/>
      <c r="F52" s="55" t="str">
        <f t="shared" ref="F52:F64" si="7">IF(E52="A","4.0",IF(E52="A-","3.7",IF(E52="B+","3.3",IF(E52="B","3.0",IF(E52="B-","2.7",IF(E52="C+","2.3",IF(E52="C","2.0",IF(E52="C-","1.7",IF(E52="D+","1.3",IF(E52="D","1.0",IF(E52="D-","0.7",IF(E52="E","0.0",IF(E52="","",IF(E52="no grade",""))))))))))))))</f>
        <v/>
      </c>
      <c r="G52" s="134" t="e">
        <f t="shared" si="6"/>
        <v>#VALUE!</v>
      </c>
      <c r="H52" s="183">
        <f t="shared" si="2"/>
        <v>0</v>
      </c>
      <c r="I52" s="11"/>
      <c r="K52" s="174"/>
      <c r="L52" s="174"/>
    </row>
    <row r="53" spans="1:12" x14ac:dyDescent="0.25">
      <c r="A53" s="35"/>
      <c r="B53" s="56"/>
      <c r="C53" s="52"/>
      <c r="D53" s="53"/>
      <c r="E53" s="54"/>
      <c r="F53" s="55" t="str">
        <f t="shared" si="7"/>
        <v/>
      </c>
      <c r="G53" s="134" t="e">
        <f t="shared" si="6"/>
        <v>#VALUE!</v>
      </c>
      <c r="H53" s="183">
        <f t="shared" si="2"/>
        <v>0</v>
      </c>
      <c r="I53" s="11"/>
      <c r="K53" s="174"/>
      <c r="L53" s="174"/>
    </row>
    <row r="54" spans="1:12" x14ac:dyDescent="0.25">
      <c r="A54" s="35"/>
      <c r="B54" s="56"/>
      <c r="C54" s="52"/>
      <c r="D54" s="53"/>
      <c r="E54" s="54"/>
      <c r="F54" s="55" t="str">
        <f t="shared" si="7"/>
        <v/>
      </c>
      <c r="G54" s="134" t="e">
        <f t="shared" si="6"/>
        <v>#VALUE!</v>
      </c>
      <c r="H54" s="183">
        <f t="shared" si="2"/>
        <v>0</v>
      </c>
      <c r="I54" s="11"/>
      <c r="K54" s="174"/>
      <c r="L54" s="174"/>
    </row>
    <row r="55" spans="1:12" x14ac:dyDescent="0.25">
      <c r="A55" s="35"/>
      <c r="B55" s="56"/>
      <c r="C55" s="52"/>
      <c r="D55" s="53"/>
      <c r="E55" s="54"/>
      <c r="F55" s="55" t="str">
        <f t="shared" si="7"/>
        <v/>
      </c>
      <c r="G55" s="134" t="e">
        <f t="shared" si="6"/>
        <v>#VALUE!</v>
      </c>
      <c r="H55" s="183">
        <f t="shared" si="2"/>
        <v>0</v>
      </c>
      <c r="I55" s="11"/>
      <c r="K55" s="174"/>
      <c r="L55" s="174"/>
    </row>
    <row r="56" spans="1:12" x14ac:dyDescent="0.25">
      <c r="A56" s="35"/>
      <c r="B56" s="56"/>
      <c r="C56" s="52"/>
      <c r="D56" s="53"/>
      <c r="E56" s="54"/>
      <c r="F56" s="55" t="str">
        <f t="shared" si="7"/>
        <v/>
      </c>
      <c r="G56" s="134" t="e">
        <f t="shared" si="6"/>
        <v>#VALUE!</v>
      </c>
      <c r="H56" s="183">
        <f t="shared" si="2"/>
        <v>0</v>
      </c>
      <c r="I56" s="11"/>
      <c r="K56" s="174"/>
      <c r="L56" s="174"/>
    </row>
    <row r="57" spans="1:12" x14ac:dyDescent="0.25">
      <c r="A57" s="35"/>
      <c r="B57" s="56"/>
      <c r="C57" s="52"/>
      <c r="D57" s="53"/>
      <c r="E57" s="54"/>
      <c r="F57" s="55" t="str">
        <f t="shared" si="7"/>
        <v/>
      </c>
      <c r="G57" s="134" t="e">
        <f t="shared" si="6"/>
        <v>#VALUE!</v>
      </c>
      <c r="H57" s="183">
        <f t="shared" si="2"/>
        <v>0</v>
      </c>
      <c r="I57" s="11"/>
      <c r="K57" s="174"/>
      <c r="L57" s="174"/>
    </row>
    <row r="58" spans="1:12" x14ac:dyDescent="0.25">
      <c r="A58" s="35"/>
      <c r="B58" s="56"/>
      <c r="C58" s="52"/>
      <c r="D58" s="53"/>
      <c r="E58" s="54"/>
      <c r="F58" s="55" t="str">
        <f t="shared" si="7"/>
        <v/>
      </c>
      <c r="G58" s="134" t="e">
        <f t="shared" si="6"/>
        <v>#VALUE!</v>
      </c>
      <c r="H58" s="183">
        <f t="shared" si="2"/>
        <v>0</v>
      </c>
      <c r="I58" s="11"/>
      <c r="K58" s="174"/>
      <c r="L58" s="174"/>
    </row>
    <row r="59" spans="1:12" x14ac:dyDescent="0.25">
      <c r="A59" s="35"/>
      <c r="B59" s="56"/>
      <c r="C59" s="52"/>
      <c r="D59" s="53"/>
      <c r="E59" s="54"/>
      <c r="F59" s="55" t="str">
        <f t="shared" si="7"/>
        <v/>
      </c>
      <c r="G59" s="134" t="e">
        <f t="shared" si="6"/>
        <v>#VALUE!</v>
      </c>
      <c r="H59" s="183">
        <f t="shared" si="2"/>
        <v>0</v>
      </c>
      <c r="I59" s="11"/>
      <c r="K59" s="174"/>
      <c r="L59" s="174"/>
    </row>
    <row r="60" spans="1:12" x14ac:dyDescent="0.25">
      <c r="A60" s="35"/>
      <c r="B60" s="56"/>
      <c r="C60" s="52"/>
      <c r="D60" s="53"/>
      <c r="E60" s="61"/>
      <c r="F60" s="55" t="str">
        <f t="shared" si="7"/>
        <v/>
      </c>
      <c r="G60" s="134" t="e">
        <f t="shared" si="6"/>
        <v>#VALUE!</v>
      </c>
      <c r="H60" s="183">
        <f t="shared" si="2"/>
        <v>0</v>
      </c>
      <c r="I60" s="11"/>
      <c r="K60" s="174"/>
      <c r="L60" s="174"/>
    </row>
    <row r="61" spans="1:12" x14ac:dyDescent="0.25">
      <c r="A61" s="35"/>
      <c r="B61" s="56"/>
      <c r="C61" s="52"/>
      <c r="D61" s="53"/>
      <c r="E61" s="61"/>
      <c r="F61" s="55" t="str">
        <f t="shared" si="7"/>
        <v/>
      </c>
      <c r="G61" s="134" t="e">
        <f t="shared" si="6"/>
        <v>#VALUE!</v>
      </c>
      <c r="H61" s="183">
        <f t="shared" si="2"/>
        <v>0</v>
      </c>
      <c r="I61" s="11"/>
      <c r="K61" s="174"/>
      <c r="L61" s="174"/>
    </row>
    <row r="62" spans="1:12" x14ac:dyDescent="0.25">
      <c r="A62" s="35"/>
      <c r="B62" s="56"/>
      <c r="C62" s="52"/>
      <c r="D62" s="53"/>
      <c r="E62" s="61"/>
      <c r="F62" s="55" t="str">
        <f t="shared" si="7"/>
        <v/>
      </c>
      <c r="G62" s="134" t="e">
        <f t="shared" si="6"/>
        <v>#VALUE!</v>
      </c>
      <c r="H62" s="183">
        <f t="shared" si="2"/>
        <v>0</v>
      </c>
      <c r="I62" s="11"/>
      <c r="K62" s="174"/>
      <c r="L62" s="174"/>
    </row>
    <row r="63" spans="1:12" x14ac:dyDescent="0.25">
      <c r="A63" s="35"/>
      <c r="B63" s="56"/>
      <c r="C63" s="52"/>
      <c r="D63" s="53"/>
      <c r="E63" s="61"/>
      <c r="F63" s="55" t="str">
        <f t="shared" si="7"/>
        <v/>
      </c>
      <c r="G63" s="134" t="e">
        <f t="shared" si="6"/>
        <v>#VALUE!</v>
      </c>
      <c r="H63" s="183">
        <f>D63*1</f>
        <v>0</v>
      </c>
      <c r="I63" s="11"/>
      <c r="K63" s="174"/>
      <c r="L63" s="174"/>
    </row>
    <row r="64" spans="1:12" x14ac:dyDescent="0.25">
      <c r="A64" s="35"/>
      <c r="B64" s="56"/>
      <c r="C64" s="52"/>
      <c r="D64" s="53"/>
      <c r="E64" s="61"/>
      <c r="F64" s="55" t="str">
        <f t="shared" si="7"/>
        <v/>
      </c>
      <c r="G64" s="134" t="e">
        <f t="shared" si="6"/>
        <v>#VALUE!</v>
      </c>
      <c r="H64" s="183">
        <f t="shared" si="2"/>
        <v>0</v>
      </c>
      <c r="I64" s="11"/>
      <c r="K64" s="174"/>
      <c r="L64" s="174"/>
    </row>
    <row r="65" spans="1:12" x14ac:dyDescent="0.25">
      <c r="A65" s="35"/>
      <c r="B65" s="57"/>
      <c r="C65" s="52"/>
      <c r="D65" s="53"/>
      <c r="E65" s="58"/>
      <c r="F65" s="55" t="str">
        <f t="shared" ref="F65" si="8">IF(E65="A","4.0",IF(E65="A-","3.7",IF(E65="B+","3.3",IF(E65="B","3.0",IF(E65="B-","2.7",IF(E65="C+","2.3",IF(E65="C","2.0",IF(E65="C-","1.7",IF(E65="D+","1.3",IF(E65="D","1.0",IF(E65="D-","0.7",IF(E65="E","0.0",IF(E65="","",IF(E65="no grade",""))))))))))))))</f>
        <v/>
      </c>
      <c r="G65" s="134" t="e">
        <f t="shared" si="6"/>
        <v>#VALUE!</v>
      </c>
      <c r="H65" s="183">
        <f t="shared" si="2"/>
        <v>0</v>
      </c>
      <c r="I65" s="11"/>
      <c r="K65" s="174"/>
      <c r="L65" s="174"/>
    </row>
    <row r="66" spans="1:12" x14ac:dyDescent="0.25">
      <c r="A66" s="17"/>
      <c r="B66" s="59"/>
      <c r="C66" s="60"/>
      <c r="D66" s="60"/>
      <c r="E66" s="60"/>
      <c r="F66" s="60"/>
      <c r="G66" s="179"/>
      <c r="H66" s="183">
        <f t="shared" si="2"/>
        <v>0</v>
      </c>
      <c r="I66" s="11"/>
      <c r="K66" s="174"/>
      <c r="L66" s="174"/>
    </row>
    <row r="67" spans="1:12" x14ac:dyDescent="0.25">
      <c r="B67" s="6"/>
      <c r="C67" s="7"/>
      <c r="D67" s="8"/>
      <c r="E67" s="8"/>
      <c r="F67" s="8"/>
      <c r="G67" s="8"/>
      <c r="H67" s="5"/>
    </row>
    <row r="68" spans="1:12" x14ac:dyDescent="0.25">
      <c r="B68" s="3"/>
      <c r="C68" s="1"/>
      <c r="D68" s="2"/>
      <c r="E68" s="2"/>
      <c r="F68" s="2"/>
      <c r="G68" s="2"/>
    </row>
  </sheetData>
  <sheetProtection insertRows="0"/>
  <mergeCells count="1">
    <mergeCell ref="B2:C3"/>
  </mergeCells>
  <dataValidations count="6">
    <dataValidation type="list" allowBlank="1" showInputMessage="1" showErrorMessage="1" sqref="E6:E65">
      <formula1>"A,A-, B+, B, B-, C+, C, C-, D+, D, D-, E, no grade"</formula1>
    </dataValidation>
    <dataValidation type="list" allowBlank="1" showInputMessage="1" showErrorMessage="1" sqref="C21:C35">
      <formula1>"CHM1025,CHM2045,CHM2045L,CHM2046,CHM2046L,CHM2210,CHM2211L,CHM3218,CHM3610,CHM3120,CHM3120L,CHM3400,CHM4130,CHM4130L,CHM4300L,CHM4411,CHM4412,CHM4413L,other chem"</formula1>
    </dataValidation>
    <dataValidation type="list" allowBlank="1" showInputMessage="1" showErrorMessage="1" sqref="C36:C50">
      <formula1>"PHY2048,PHY2048L,PHY2049,PHY2049L,PHY2053,PHY2053L,PHY2054,PHY2054L,PHY2060,PHY2061,PHY2064L,PHY2464,PHY3063,PHY3101,PHY3221,PHY3323,PHY3400,PHY3513,PHY3840L,PHY3905,PHY4222,PHY4324,PHY4424,PHY4523,PHY4550,PHY4604,PHY4902L,PHY4803L,other PHY,other PHZ"</formula1>
    </dataValidation>
    <dataValidation type="list" allowBlank="1" showInputMessage="1" showErrorMessage="1" sqref="D6:D65">
      <formula1>"1,2,3,4,5"</formula1>
    </dataValidation>
    <dataValidation type="list" allowBlank="1" showInputMessage="1" showErrorMessage="1" sqref="C6:C20">
      <formula1>"AGR3303,APK2100C,APK2105C,APK3110C,APK4115,BCH4024,BSC2010,BSC2010L,BSC2011,BSC2011L,ENY3005,ENY3005L,MCB3020,MCB3020L,MCB4304,PCB3063,PCB3134,PCB4233,PCB4723C,PSB3002,PSB3340,ZOO36033C,ZOO37133C,other biology "</formula1>
    </dataValidation>
    <dataValidation type="list" allowBlank="1" showInputMessage="1" showErrorMessage="1" sqref="C51:C65">
      <formula1>"MAC1140,MAC1114,MAC1147,MAC2311,MAC2312,MAC2313,MAP2302,STA2023,STA3024,other MAC,other MAD,other MAP,other MAS,other MGF,other MHF,other MTG,other STA"</formula1>
    </dataValidation>
  </dataValidation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/>
  </sheetViews>
  <sheetFormatPr defaultColWidth="8.85546875" defaultRowHeight="15" x14ac:dyDescent="0.25"/>
  <cols>
    <col min="2" max="2" width="11.42578125" customWidth="1"/>
    <col min="3" max="3" width="14.140625" customWidth="1"/>
    <col min="4" max="4" width="10.42578125" customWidth="1"/>
    <col min="6" max="6" width="22.85546875" customWidth="1"/>
    <col min="7" max="7" width="21.7109375" customWidth="1"/>
    <col min="8" max="9" width="8.85546875" style="9"/>
  </cols>
  <sheetData>
    <row r="1" spans="1:10" ht="15.75" thickBot="1" x14ac:dyDescent="0.3">
      <c r="A1" s="62"/>
      <c r="B1" s="63"/>
      <c r="C1" s="64"/>
      <c r="D1" s="65"/>
      <c r="E1" s="65"/>
      <c r="F1" s="66"/>
      <c r="G1" s="65"/>
      <c r="H1" s="184"/>
    </row>
    <row r="2" spans="1:10" ht="21" thickTop="1" x14ac:dyDescent="0.3">
      <c r="A2" s="67"/>
      <c r="B2" s="194" t="s">
        <v>21</v>
      </c>
      <c r="C2" s="194"/>
      <c r="D2" s="135" t="s">
        <v>6</v>
      </c>
      <c r="E2" s="136" t="s">
        <v>7</v>
      </c>
      <c r="F2" s="18" t="s">
        <v>11</v>
      </c>
      <c r="G2" s="68"/>
      <c r="H2" s="184"/>
    </row>
    <row r="3" spans="1:10" ht="21" thickBot="1" x14ac:dyDescent="0.35">
      <c r="A3" s="67"/>
      <c r="B3" s="194"/>
      <c r="C3" s="194"/>
      <c r="D3" s="135">
        <f>SUMIF(H6:H50,"&gt;0")</f>
        <v>0</v>
      </c>
      <c r="E3" s="136">
        <f>SUMIF(G6:G50,"&gt;=0")</f>
        <v>0</v>
      </c>
      <c r="F3" s="20" t="e">
        <f>E3/D3</f>
        <v>#DIV/0!</v>
      </c>
      <c r="G3" s="68"/>
      <c r="H3" s="184"/>
      <c r="I3" s="10"/>
      <c r="J3" s="5"/>
    </row>
    <row r="4" spans="1:10" ht="16.5" thickTop="1" x14ac:dyDescent="0.25">
      <c r="A4" s="67"/>
      <c r="B4" s="69"/>
      <c r="C4" s="70"/>
      <c r="D4" s="68"/>
      <c r="E4" s="68"/>
      <c r="F4" s="68"/>
      <c r="G4" s="68"/>
      <c r="H4" s="184"/>
    </row>
    <row r="5" spans="1:10" ht="20.25" thickBot="1" x14ac:dyDescent="0.35">
      <c r="A5" s="67"/>
      <c r="B5" s="71"/>
      <c r="C5" s="72" t="s">
        <v>0</v>
      </c>
      <c r="D5" s="73" t="s">
        <v>13</v>
      </c>
      <c r="E5" s="74" t="s">
        <v>12</v>
      </c>
      <c r="F5" s="74" t="s">
        <v>14</v>
      </c>
      <c r="G5" s="137" t="s">
        <v>2</v>
      </c>
      <c r="H5" s="137" t="s">
        <v>3</v>
      </c>
      <c r="I5" s="9" t="s">
        <v>4</v>
      </c>
    </row>
    <row r="6" spans="1:10" ht="15.75" thickTop="1" x14ac:dyDescent="0.25">
      <c r="A6" s="75"/>
      <c r="B6" s="28" t="s">
        <v>5</v>
      </c>
      <c r="C6" s="76"/>
      <c r="D6" s="30"/>
      <c r="E6" s="31"/>
      <c r="F6" s="32" t="str">
        <f>IF(E6="A","4.0",IF(E6="A-","3.7",IF(E6="B+","3.3",IF(E6="B","3.0",IF(E6="B-","2.7",IF(E6="C+","2.3",IF(E6="C","2.0",IF(E6="C-","1.7",IF(E6="D+","1.3",IF(E6="D","1.0",IF(E6="D-","0.7",IF(E6="E","0.0",IF(E6="","",IF(E6="no grade",""))))))))))))))</f>
        <v/>
      </c>
      <c r="G6" s="138" t="e">
        <f>D6*F6</f>
        <v>#VALUE!</v>
      </c>
      <c r="H6" s="185">
        <f>D6*1</f>
        <v>0</v>
      </c>
    </row>
    <row r="7" spans="1:10" ht="15.75" x14ac:dyDescent="0.25">
      <c r="A7" s="75"/>
      <c r="B7" s="33"/>
      <c r="C7" s="77"/>
      <c r="D7" s="30"/>
      <c r="E7" s="31"/>
      <c r="F7" s="32" t="str">
        <f t="shared" ref="F7:F20" si="0">IF(E7="A","4.0",IF(E7="A-","3.7",IF(E7="B+","3.3",IF(E7="B","3.0",IF(E7="B-","2.7",IF(E7="C+","2.3",IF(E7="C","2.0",IF(E7="C-","1.7",IF(E7="D+","1.3",IF(E7="D","1.0",IF(E7="D-","0.7",IF(E7="E","0.0",IF(E7="","",IF(E7="no grade",""))))))))))))))</f>
        <v/>
      </c>
      <c r="G7" s="138" t="e">
        <f t="shared" ref="G7:G50" si="1">D7*F7</f>
        <v>#VALUE!</v>
      </c>
      <c r="H7" s="185">
        <f t="shared" ref="H7:H50" si="2">D7*1</f>
        <v>0</v>
      </c>
    </row>
    <row r="8" spans="1:10" ht="15.75" x14ac:dyDescent="0.25">
      <c r="A8" s="75"/>
      <c r="B8" s="33"/>
      <c r="C8" s="77"/>
      <c r="D8" s="30"/>
      <c r="E8" s="31"/>
      <c r="F8" s="32" t="str">
        <f t="shared" si="0"/>
        <v/>
      </c>
      <c r="G8" s="138" t="e">
        <f t="shared" si="1"/>
        <v>#VALUE!</v>
      </c>
      <c r="H8" s="185">
        <f t="shared" si="2"/>
        <v>0</v>
      </c>
    </row>
    <row r="9" spans="1:10" ht="15.75" x14ac:dyDescent="0.25">
      <c r="A9" s="75"/>
      <c r="B9" s="33"/>
      <c r="C9" s="77"/>
      <c r="D9" s="30"/>
      <c r="E9" s="31"/>
      <c r="F9" s="32" t="str">
        <f t="shared" si="0"/>
        <v/>
      </c>
      <c r="G9" s="138" t="e">
        <f t="shared" si="1"/>
        <v>#VALUE!</v>
      </c>
      <c r="H9" s="185">
        <f t="shared" si="2"/>
        <v>0</v>
      </c>
    </row>
    <row r="10" spans="1:10" ht="15.75" x14ac:dyDescent="0.25">
      <c r="A10" s="75"/>
      <c r="B10" s="33"/>
      <c r="C10" s="77"/>
      <c r="D10" s="30"/>
      <c r="E10" s="31"/>
      <c r="F10" s="32" t="str">
        <f t="shared" si="0"/>
        <v/>
      </c>
      <c r="G10" s="138" t="e">
        <f t="shared" si="1"/>
        <v>#VALUE!</v>
      </c>
      <c r="H10" s="185">
        <f t="shared" si="2"/>
        <v>0</v>
      </c>
    </row>
    <row r="11" spans="1:10" ht="15.75" x14ac:dyDescent="0.25">
      <c r="A11" s="75"/>
      <c r="B11" s="33"/>
      <c r="C11" s="77"/>
      <c r="D11" s="30"/>
      <c r="E11" s="31"/>
      <c r="F11" s="32" t="str">
        <f t="shared" si="0"/>
        <v/>
      </c>
      <c r="G11" s="138" t="e">
        <f t="shared" si="1"/>
        <v>#VALUE!</v>
      </c>
      <c r="H11" s="185">
        <f t="shared" si="2"/>
        <v>0</v>
      </c>
    </row>
    <row r="12" spans="1:10" ht="15.75" x14ac:dyDescent="0.25">
      <c r="A12" s="75"/>
      <c r="B12" s="33"/>
      <c r="C12" s="77"/>
      <c r="D12" s="30"/>
      <c r="E12" s="31"/>
      <c r="F12" s="32" t="str">
        <f t="shared" si="0"/>
        <v/>
      </c>
      <c r="G12" s="138" t="e">
        <f t="shared" si="1"/>
        <v>#VALUE!</v>
      </c>
      <c r="H12" s="185">
        <f t="shared" si="2"/>
        <v>0</v>
      </c>
    </row>
    <row r="13" spans="1:10" ht="15.75" x14ac:dyDescent="0.25">
      <c r="A13" s="75"/>
      <c r="B13" s="33"/>
      <c r="C13" s="77"/>
      <c r="D13" s="30"/>
      <c r="E13" s="31"/>
      <c r="F13" s="32" t="str">
        <f t="shared" si="0"/>
        <v/>
      </c>
      <c r="G13" s="138" t="e">
        <f t="shared" si="1"/>
        <v>#VALUE!</v>
      </c>
      <c r="H13" s="185">
        <f t="shared" si="2"/>
        <v>0</v>
      </c>
    </row>
    <row r="14" spans="1:10" ht="15.75" x14ac:dyDescent="0.25">
      <c r="A14" s="75"/>
      <c r="B14" s="33"/>
      <c r="C14" s="77"/>
      <c r="D14" s="30"/>
      <c r="E14" s="31"/>
      <c r="F14" s="32" t="str">
        <f t="shared" si="0"/>
        <v/>
      </c>
      <c r="G14" s="138" t="e">
        <f t="shared" si="1"/>
        <v>#VALUE!</v>
      </c>
      <c r="H14" s="185">
        <f t="shared" si="2"/>
        <v>0</v>
      </c>
    </row>
    <row r="15" spans="1:10" ht="15.75" x14ac:dyDescent="0.25">
      <c r="A15" s="75"/>
      <c r="B15" s="33"/>
      <c r="C15" s="77"/>
      <c r="D15" s="30"/>
      <c r="E15" s="31"/>
      <c r="F15" s="32" t="str">
        <f t="shared" si="0"/>
        <v/>
      </c>
      <c r="G15" s="138" t="e">
        <f t="shared" si="1"/>
        <v>#VALUE!</v>
      </c>
      <c r="H15" s="185">
        <f t="shared" si="2"/>
        <v>0</v>
      </c>
    </row>
    <row r="16" spans="1:10" ht="15.75" x14ac:dyDescent="0.25">
      <c r="A16" s="75"/>
      <c r="B16" s="33"/>
      <c r="C16" s="77"/>
      <c r="D16" s="30"/>
      <c r="E16" s="31"/>
      <c r="F16" s="32" t="str">
        <f t="shared" si="0"/>
        <v/>
      </c>
      <c r="G16" s="138" t="e">
        <f t="shared" si="1"/>
        <v>#VALUE!</v>
      </c>
      <c r="H16" s="185">
        <f t="shared" si="2"/>
        <v>0</v>
      </c>
    </row>
    <row r="17" spans="1:8" ht="15.75" x14ac:dyDescent="0.25">
      <c r="A17" s="75"/>
      <c r="B17" s="33"/>
      <c r="C17" s="77"/>
      <c r="D17" s="30"/>
      <c r="E17" s="31"/>
      <c r="F17" s="32" t="str">
        <f t="shared" si="0"/>
        <v/>
      </c>
      <c r="G17" s="138" t="e">
        <f t="shared" si="1"/>
        <v>#VALUE!</v>
      </c>
      <c r="H17" s="185">
        <f t="shared" si="2"/>
        <v>0</v>
      </c>
    </row>
    <row r="18" spans="1:8" ht="15.75" x14ac:dyDescent="0.25">
      <c r="A18" s="75"/>
      <c r="B18" s="33"/>
      <c r="C18" s="77"/>
      <c r="D18" s="30"/>
      <c r="E18" s="31"/>
      <c r="F18" s="32" t="str">
        <f t="shared" si="0"/>
        <v/>
      </c>
      <c r="G18" s="138" t="e">
        <f t="shared" si="1"/>
        <v>#VALUE!</v>
      </c>
      <c r="H18" s="185">
        <f t="shared" si="2"/>
        <v>0</v>
      </c>
    </row>
    <row r="19" spans="1:8" ht="15.75" x14ac:dyDescent="0.25">
      <c r="A19" s="75"/>
      <c r="B19" s="33"/>
      <c r="C19" s="77"/>
      <c r="D19" s="30"/>
      <c r="E19" s="31"/>
      <c r="F19" s="32" t="str">
        <f t="shared" si="0"/>
        <v/>
      </c>
      <c r="G19" s="138" t="e">
        <f t="shared" si="1"/>
        <v>#VALUE!</v>
      </c>
      <c r="H19" s="185">
        <f t="shared" si="2"/>
        <v>0</v>
      </c>
    </row>
    <row r="20" spans="1:8" ht="15.75" x14ac:dyDescent="0.25">
      <c r="A20" s="75"/>
      <c r="B20" s="34"/>
      <c r="C20" s="77"/>
      <c r="D20" s="30"/>
      <c r="E20" s="31"/>
      <c r="F20" s="32" t="str">
        <f t="shared" si="0"/>
        <v/>
      </c>
      <c r="G20" s="138" t="e">
        <f t="shared" si="1"/>
        <v>#VALUE!</v>
      </c>
      <c r="H20" s="185">
        <f t="shared" si="2"/>
        <v>0</v>
      </c>
    </row>
    <row r="21" spans="1:8" x14ac:dyDescent="0.25">
      <c r="A21" s="78"/>
      <c r="B21" s="36" t="s">
        <v>8</v>
      </c>
      <c r="C21" s="79"/>
      <c r="D21" s="38"/>
      <c r="E21" s="39"/>
      <c r="F21" s="40" t="str">
        <f>IF(E21="A","4.0",IF(E21="A-","3.7",IF(E21="B+","3.3",IF(E21="B","3.0",IF(E21="B-","2.7",IF(E21="C+","2.3",IF(E21="C","2.0",IF(E21="C-","1.7",IF(E21="D+","1.3",IF(E21="D","1.0",IF(E21="D-","0.7",IF(E21="E","0.0",IF(E21="","",IF(E21="no grade",""))))))))))))))</f>
        <v/>
      </c>
      <c r="G21" s="139" t="e">
        <f t="shared" si="1"/>
        <v>#VALUE!</v>
      </c>
      <c r="H21" s="185">
        <f t="shared" si="2"/>
        <v>0</v>
      </c>
    </row>
    <row r="22" spans="1:8" ht="15.75" x14ac:dyDescent="0.25">
      <c r="A22" s="78"/>
      <c r="B22" s="41"/>
      <c r="C22" s="80"/>
      <c r="D22" s="38"/>
      <c r="E22" s="39"/>
      <c r="F22" s="40" t="str">
        <f t="shared" ref="F22:F35" si="3">IF(E22="A","4.0",IF(E22="A-","3.7",IF(E22="B+","3.3",IF(E22="B","3.0",IF(E22="B-","2.7",IF(E22="C+","2.3",IF(E22="C","2.0",IF(E22="C-","1.7",IF(E22="D+","1.3",IF(E22="D","1.0",IF(E22="D-","0.7",IF(E22="E","0.0",IF(E22="","",IF(E22="no grade",""))))))))))))))</f>
        <v/>
      </c>
      <c r="G22" s="139" t="e">
        <f t="shared" si="1"/>
        <v>#VALUE!</v>
      </c>
      <c r="H22" s="185">
        <f t="shared" si="2"/>
        <v>0</v>
      </c>
    </row>
    <row r="23" spans="1:8" ht="15.75" x14ac:dyDescent="0.25">
      <c r="A23" s="78"/>
      <c r="B23" s="41"/>
      <c r="C23" s="80"/>
      <c r="D23" s="38"/>
      <c r="E23" s="39"/>
      <c r="F23" s="40" t="str">
        <f t="shared" si="3"/>
        <v/>
      </c>
      <c r="G23" s="139" t="e">
        <f t="shared" si="1"/>
        <v>#VALUE!</v>
      </c>
      <c r="H23" s="185">
        <f t="shared" si="2"/>
        <v>0</v>
      </c>
    </row>
    <row r="24" spans="1:8" ht="15.75" x14ac:dyDescent="0.25">
      <c r="A24" s="78"/>
      <c r="B24" s="41"/>
      <c r="C24" s="80"/>
      <c r="D24" s="38"/>
      <c r="E24" s="39"/>
      <c r="F24" s="40" t="str">
        <f t="shared" si="3"/>
        <v/>
      </c>
      <c r="G24" s="139" t="e">
        <f t="shared" si="1"/>
        <v>#VALUE!</v>
      </c>
      <c r="H24" s="185">
        <f t="shared" si="2"/>
        <v>0</v>
      </c>
    </row>
    <row r="25" spans="1:8" ht="15.75" x14ac:dyDescent="0.25">
      <c r="A25" s="78"/>
      <c r="B25" s="41"/>
      <c r="C25" s="80"/>
      <c r="D25" s="38"/>
      <c r="E25" s="39"/>
      <c r="F25" s="40" t="str">
        <f t="shared" si="3"/>
        <v/>
      </c>
      <c r="G25" s="139" t="e">
        <f t="shared" si="1"/>
        <v>#VALUE!</v>
      </c>
      <c r="H25" s="185">
        <f t="shared" si="2"/>
        <v>0</v>
      </c>
    </row>
    <row r="26" spans="1:8" ht="15.75" x14ac:dyDescent="0.25">
      <c r="A26" s="78"/>
      <c r="B26" s="41"/>
      <c r="C26" s="80"/>
      <c r="D26" s="38"/>
      <c r="E26" s="39"/>
      <c r="F26" s="40" t="str">
        <f t="shared" si="3"/>
        <v/>
      </c>
      <c r="G26" s="139" t="e">
        <f t="shared" si="1"/>
        <v>#VALUE!</v>
      </c>
      <c r="H26" s="185">
        <f t="shared" si="2"/>
        <v>0</v>
      </c>
    </row>
    <row r="27" spans="1:8" ht="15.75" x14ac:dyDescent="0.25">
      <c r="A27" s="78"/>
      <c r="B27" s="41"/>
      <c r="C27" s="80"/>
      <c r="D27" s="38"/>
      <c r="E27" s="39"/>
      <c r="F27" s="40" t="str">
        <f t="shared" si="3"/>
        <v/>
      </c>
      <c r="G27" s="139" t="e">
        <f t="shared" si="1"/>
        <v>#VALUE!</v>
      </c>
      <c r="H27" s="185">
        <f t="shared" si="2"/>
        <v>0</v>
      </c>
    </row>
    <row r="28" spans="1:8" ht="15.75" x14ac:dyDescent="0.25">
      <c r="A28" s="78"/>
      <c r="B28" s="41"/>
      <c r="C28" s="80"/>
      <c r="D28" s="38"/>
      <c r="E28" s="39"/>
      <c r="F28" s="40" t="str">
        <f t="shared" si="3"/>
        <v/>
      </c>
      <c r="G28" s="139" t="e">
        <f t="shared" si="1"/>
        <v>#VALUE!</v>
      </c>
      <c r="H28" s="185">
        <f t="shared" si="2"/>
        <v>0</v>
      </c>
    </row>
    <row r="29" spans="1:8" ht="15.75" x14ac:dyDescent="0.25">
      <c r="A29" s="78"/>
      <c r="B29" s="41"/>
      <c r="C29" s="80"/>
      <c r="D29" s="38"/>
      <c r="E29" s="39"/>
      <c r="F29" s="40" t="str">
        <f t="shared" si="3"/>
        <v/>
      </c>
      <c r="G29" s="139" t="e">
        <f t="shared" si="1"/>
        <v>#VALUE!</v>
      </c>
      <c r="H29" s="185">
        <f t="shared" si="2"/>
        <v>0</v>
      </c>
    </row>
    <row r="30" spans="1:8" ht="15.75" x14ac:dyDescent="0.25">
      <c r="A30" s="78"/>
      <c r="B30" s="41"/>
      <c r="C30" s="80"/>
      <c r="D30" s="38"/>
      <c r="E30" s="39"/>
      <c r="F30" s="40" t="str">
        <f t="shared" si="3"/>
        <v/>
      </c>
      <c r="G30" s="139" t="e">
        <f t="shared" si="1"/>
        <v>#VALUE!</v>
      </c>
      <c r="H30" s="185">
        <f t="shared" si="2"/>
        <v>0</v>
      </c>
    </row>
    <row r="31" spans="1:8" ht="15.75" x14ac:dyDescent="0.25">
      <c r="A31" s="78"/>
      <c r="B31" s="41"/>
      <c r="C31" s="80"/>
      <c r="D31" s="38"/>
      <c r="E31" s="39"/>
      <c r="F31" s="40" t="str">
        <f t="shared" si="3"/>
        <v/>
      </c>
      <c r="G31" s="139" t="e">
        <f t="shared" si="1"/>
        <v>#VALUE!</v>
      </c>
      <c r="H31" s="185">
        <f t="shared" si="2"/>
        <v>0</v>
      </c>
    </row>
    <row r="32" spans="1:8" ht="15.75" x14ac:dyDescent="0.25">
      <c r="A32" s="78"/>
      <c r="B32" s="41"/>
      <c r="C32" s="80"/>
      <c r="D32" s="38"/>
      <c r="E32" s="39"/>
      <c r="F32" s="40" t="str">
        <f t="shared" si="3"/>
        <v/>
      </c>
      <c r="G32" s="139" t="e">
        <f t="shared" si="1"/>
        <v>#VALUE!</v>
      </c>
      <c r="H32" s="185">
        <f t="shared" si="2"/>
        <v>0</v>
      </c>
    </row>
    <row r="33" spans="1:8" ht="15.75" x14ac:dyDescent="0.25">
      <c r="A33" s="78"/>
      <c r="B33" s="41"/>
      <c r="C33" s="80"/>
      <c r="D33" s="38"/>
      <c r="E33" s="39"/>
      <c r="F33" s="40" t="str">
        <f t="shared" si="3"/>
        <v/>
      </c>
      <c r="G33" s="139" t="e">
        <f t="shared" si="1"/>
        <v>#VALUE!</v>
      </c>
      <c r="H33" s="185">
        <f t="shared" si="2"/>
        <v>0</v>
      </c>
    </row>
    <row r="34" spans="1:8" ht="15.75" x14ac:dyDescent="0.25">
      <c r="A34" s="78"/>
      <c r="B34" s="41"/>
      <c r="C34" s="80"/>
      <c r="D34" s="38"/>
      <c r="E34" s="39"/>
      <c r="F34" s="40" t="str">
        <f t="shared" si="3"/>
        <v/>
      </c>
      <c r="G34" s="139" t="e">
        <f t="shared" si="1"/>
        <v>#VALUE!</v>
      </c>
      <c r="H34" s="185">
        <f t="shared" si="2"/>
        <v>0</v>
      </c>
    </row>
    <row r="35" spans="1:8" ht="15.75" x14ac:dyDescent="0.25">
      <c r="A35" s="78"/>
      <c r="B35" s="43"/>
      <c r="C35" s="80"/>
      <c r="D35" s="38"/>
      <c r="E35" s="39"/>
      <c r="F35" s="40" t="str">
        <f t="shared" si="3"/>
        <v/>
      </c>
      <c r="G35" s="139" t="e">
        <f t="shared" si="1"/>
        <v>#VALUE!</v>
      </c>
      <c r="H35" s="185">
        <f t="shared" si="2"/>
        <v>0</v>
      </c>
    </row>
    <row r="36" spans="1:8" x14ac:dyDescent="0.25">
      <c r="A36" s="78"/>
      <c r="B36" s="44" t="s">
        <v>15</v>
      </c>
      <c r="C36" s="81"/>
      <c r="D36" s="46"/>
      <c r="E36" s="47"/>
      <c r="F36" s="48" t="str">
        <f>IF(E36="A","4.0",IF(E36="A-","3.7",IF(E36="B+","3.3",IF(E36="B","3.0",IF(E36="B-","2.7",IF(E36="C+","2.3",IF(E36="C","2.0",IF(E36="C-","1.7",IF(E36="D+","1.3",IF(E36="D","1.0",IF(E36="D-","0.7",IF(E36="E","0.0",IF(E36="","",IF(E36="no grade",""))))))))))))))</f>
        <v/>
      </c>
      <c r="G36" s="140" t="e">
        <f t="shared" si="1"/>
        <v>#VALUE!</v>
      </c>
      <c r="H36" s="185">
        <f t="shared" si="2"/>
        <v>0</v>
      </c>
    </row>
    <row r="37" spans="1:8" x14ac:dyDescent="0.25">
      <c r="A37" s="78"/>
      <c r="B37" s="82" t="s">
        <v>16</v>
      </c>
      <c r="C37" s="83"/>
      <c r="D37" s="46"/>
      <c r="E37" s="47"/>
      <c r="F37" s="48" t="str">
        <f t="shared" ref="F37:F50" si="4">IF(E37="A","4.0",IF(E37="A-","3.7",IF(E37="B+","3.3",IF(E37="B","3.0",IF(E37="B-","2.7",IF(E37="C+","2.3",IF(E37="C","2.0",IF(E37="C-","1.7",IF(E37="D+","1.3",IF(E37="D","1.0",IF(E37="D-","0.7",IF(E37="E","0.0",IF(E37="","",IF(E37="no grade",""))))))))))))))</f>
        <v/>
      </c>
      <c r="G37" s="140" t="e">
        <f t="shared" si="1"/>
        <v>#VALUE!</v>
      </c>
      <c r="H37" s="185">
        <f t="shared" si="2"/>
        <v>0</v>
      </c>
    </row>
    <row r="38" spans="1:8" x14ac:dyDescent="0.25">
      <c r="A38" s="78"/>
      <c r="B38" s="82" t="s">
        <v>17</v>
      </c>
      <c r="C38" s="83"/>
      <c r="D38" s="46"/>
      <c r="E38" s="47"/>
      <c r="F38" s="48" t="str">
        <f t="shared" si="4"/>
        <v/>
      </c>
      <c r="G38" s="140" t="e">
        <f t="shared" si="1"/>
        <v>#VALUE!</v>
      </c>
      <c r="H38" s="185">
        <f t="shared" si="2"/>
        <v>0</v>
      </c>
    </row>
    <row r="39" spans="1:8" x14ac:dyDescent="0.25">
      <c r="A39" s="78"/>
      <c r="B39" s="82"/>
      <c r="C39" s="83"/>
      <c r="D39" s="46"/>
      <c r="E39" s="47"/>
      <c r="F39" s="48" t="str">
        <f t="shared" si="4"/>
        <v/>
      </c>
      <c r="G39" s="140" t="e">
        <f t="shared" si="1"/>
        <v>#VALUE!</v>
      </c>
      <c r="H39" s="185">
        <f t="shared" si="2"/>
        <v>0</v>
      </c>
    </row>
    <row r="40" spans="1:8" x14ac:dyDescent="0.25">
      <c r="A40" s="78"/>
      <c r="B40" s="82"/>
      <c r="C40" s="83"/>
      <c r="D40" s="46"/>
      <c r="E40" s="47"/>
      <c r="F40" s="48" t="str">
        <f t="shared" si="4"/>
        <v/>
      </c>
      <c r="G40" s="140" t="e">
        <f t="shared" si="1"/>
        <v>#VALUE!</v>
      </c>
      <c r="H40" s="185">
        <f t="shared" si="2"/>
        <v>0</v>
      </c>
    </row>
    <row r="41" spans="1:8" x14ac:dyDescent="0.25">
      <c r="A41" s="78"/>
      <c r="B41" s="82"/>
      <c r="C41" s="83"/>
      <c r="D41" s="46"/>
      <c r="E41" s="47"/>
      <c r="F41" s="48" t="str">
        <f t="shared" si="4"/>
        <v/>
      </c>
      <c r="G41" s="140" t="e">
        <f t="shared" si="1"/>
        <v>#VALUE!</v>
      </c>
      <c r="H41" s="185">
        <f t="shared" si="2"/>
        <v>0</v>
      </c>
    </row>
    <row r="42" spans="1:8" x14ac:dyDescent="0.25">
      <c r="A42" s="78"/>
      <c r="B42" s="82"/>
      <c r="C42" s="83"/>
      <c r="D42" s="46"/>
      <c r="E42" s="47"/>
      <c r="F42" s="48" t="str">
        <f t="shared" si="4"/>
        <v/>
      </c>
      <c r="G42" s="140" t="e">
        <f t="shared" si="1"/>
        <v>#VALUE!</v>
      </c>
      <c r="H42" s="185">
        <f t="shared" si="2"/>
        <v>0</v>
      </c>
    </row>
    <row r="43" spans="1:8" x14ac:dyDescent="0.25">
      <c r="A43" s="78"/>
      <c r="B43" s="82"/>
      <c r="C43" s="83"/>
      <c r="D43" s="46"/>
      <c r="E43" s="47"/>
      <c r="F43" s="48" t="str">
        <f t="shared" si="4"/>
        <v/>
      </c>
      <c r="G43" s="140" t="e">
        <f t="shared" si="1"/>
        <v>#VALUE!</v>
      </c>
      <c r="H43" s="185">
        <f t="shared" si="2"/>
        <v>0</v>
      </c>
    </row>
    <row r="44" spans="1:8" x14ac:dyDescent="0.25">
      <c r="A44" s="78"/>
      <c r="B44" s="82"/>
      <c r="C44" s="83"/>
      <c r="D44" s="46"/>
      <c r="E44" s="47"/>
      <c r="F44" s="48" t="str">
        <f t="shared" si="4"/>
        <v/>
      </c>
      <c r="G44" s="140" t="e">
        <f t="shared" si="1"/>
        <v>#VALUE!</v>
      </c>
      <c r="H44" s="185">
        <f t="shared" si="2"/>
        <v>0</v>
      </c>
    </row>
    <row r="45" spans="1:8" x14ac:dyDescent="0.25">
      <c r="A45" s="78"/>
      <c r="B45" s="82"/>
      <c r="C45" s="83"/>
      <c r="D45" s="46"/>
      <c r="E45" s="47"/>
      <c r="F45" s="48" t="str">
        <f t="shared" si="4"/>
        <v/>
      </c>
      <c r="G45" s="140" t="e">
        <f t="shared" si="1"/>
        <v>#VALUE!</v>
      </c>
      <c r="H45" s="185">
        <f t="shared" si="2"/>
        <v>0</v>
      </c>
    </row>
    <row r="46" spans="1:8" x14ac:dyDescent="0.25">
      <c r="A46" s="78"/>
      <c r="B46" s="82"/>
      <c r="C46" s="83"/>
      <c r="D46" s="46"/>
      <c r="E46" s="47"/>
      <c r="F46" s="48" t="str">
        <f t="shared" si="4"/>
        <v/>
      </c>
      <c r="G46" s="140" t="e">
        <f t="shared" si="1"/>
        <v>#VALUE!</v>
      </c>
      <c r="H46" s="185">
        <f t="shared" si="2"/>
        <v>0</v>
      </c>
    </row>
    <row r="47" spans="1:8" x14ac:dyDescent="0.25">
      <c r="A47" s="78"/>
      <c r="B47" s="82"/>
      <c r="C47" s="83"/>
      <c r="D47" s="46"/>
      <c r="E47" s="47"/>
      <c r="F47" s="48" t="str">
        <f t="shared" si="4"/>
        <v/>
      </c>
      <c r="G47" s="140" t="e">
        <f t="shared" si="1"/>
        <v>#VALUE!</v>
      </c>
      <c r="H47" s="185">
        <f t="shared" si="2"/>
        <v>0</v>
      </c>
    </row>
    <row r="48" spans="1:8" x14ac:dyDescent="0.25">
      <c r="A48" s="78"/>
      <c r="B48" s="84"/>
      <c r="C48" s="83"/>
      <c r="D48" s="46"/>
      <c r="E48" s="47"/>
      <c r="F48" s="48" t="str">
        <f t="shared" si="4"/>
        <v/>
      </c>
      <c r="G48" s="140" t="e">
        <f t="shared" si="1"/>
        <v>#VALUE!</v>
      </c>
      <c r="H48" s="185">
        <f t="shared" si="2"/>
        <v>0</v>
      </c>
    </row>
    <row r="49" spans="1:8" ht="15.75" x14ac:dyDescent="0.25">
      <c r="A49" s="78"/>
      <c r="B49" s="49"/>
      <c r="C49" s="83"/>
      <c r="D49" s="46"/>
      <c r="E49" s="47"/>
      <c r="F49" s="48" t="str">
        <f t="shared" si="4"/>
        <v/>
      </c>
      <c r="G49" s="140" t="e">
        <f t="shared" si="1"/>
        <v>#VALUE!</v>
      </c>
      <c r="H49" s="185">
        <f t="shared" si="2"/>
        <v>0</v>
      </c>
    </row>
    <row r="50" spans="1:8" ht="15.75" x14ac:dyDescent="0.25">
      <c r="A50" s="78"/>
      <c r="B50" s="50"/>
      <c r="C50" s="83"/>
      <c r="D50" s="46"/>
      <c r="E50" s="47"/>
      <c r="F50" s="48" t="str">
        <f t="shared" si="4"/>
        <v/>
      </c>
      <c r="G50" s="140" t="e">
        <f t="shared" si="1"/>
        <v>#VALUE!</v>
      </c>
      <c r="H50" s="185">
        <f t="shared" si="2"/>
        <v>0</v>
      </c>
    </row>
    <row r="51" spans="1:8" ht="15.75" x14ac:dyDescent="0.25">
      <c r="A51" s="85"/>
      <c r="B51" s="86"/>
      <c r="C51" s="85"/>
      <c r="D51" s="85"/>
      <c r="E51" s="85"/>
      <c r="F51" s="85"/>
      <c r="G51" s="141"/>
      <c r="H51" s="141"/>
    </row>
  </sheetData>
  <sheetProtection insertRows="0"/>
  <dataConsolidate/>
  <mergeCells count="1">
    <mergeCell ref="B2:C3"/>
  </mergeCells>
  <dataValidations count="5">
    <dataValidation type="list" allowBlank="1" showInputMessage="1" showErrorMessage="1" sqref="C6:C20">
      <formula1>"AGR3303,ANS3006C,ANS3440C,APK2100C,APK2105C,APK3110C,APK4115,BCH4024,BSC2010,BSC2010L,BSC2011,BSC2011L,ENY3005,ENY3005L,MCB3020,MCB3020L,MCB4304,PCB3063,PCB3134,PCB4233,PCB4723C,PSB3002,PSB3340,ZOO36033C,ZOO37133C,other biology  "</formula1>
    </dataValidation>
    <dataValidation type="list" allowBlank="1" showInputMessage="1" showErrorMessage="1" sqref="C21:C35">
      <formula1>"CHM1025,CHM2045,CHM2045L,CHM2046,CHM2046L,CHM2210,CHM2211L,CHM3218,CHM3610,CHM3120,CHM3120L,CHM3400,CHM4130,CHM4130L,CHM4300L,CHM4411,CHM4412,CHM4413L,other chem"</formula1>
    </dataValidation>
    <dataValidation type="list" allowBlank="1" showInputMessage="1" showErrorMessage="1" sqref="C36:C50">
      <formula1>"PHY2048,PHY2048L,PHY2049,PHY2049L,PHY2053,PHY2053L,PHY2054,PHY2054L,PHY2060,PHY2061,PHY2064L,PHY2464,PHY3063,PHY3101,PHY3221,PHY3323,PHY3400,PHY3513,PHY3840L,PHY4222,PHY4324,PHY4424,PHY4523,PHY4550,PHY4604,PHY4902L,PHY4803L,other physics"</formula1>
    </dataValidation>
    <dataValidation type="list" allowBlank="1" showInputMessage="1" showErrorMessage="1" sqref="E6:E50">
      <formula1>"A,A-, B+, B, B-, C+, C, C-, D+, D, D-, E, no grade"</formula1>
    </dataValidation>
    <dataValidation type="list" allowBlank="1" showInputMessage="1" showErrorMessage="1" sqref="D6:D50">
      <formula1>"1,2,3,4,5"</formula1>
    </dataValidation>
  </dataValidations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/>
  </sheetViews>
  <sheetFormatPr defaultColWidth="8.85546875" defaultRowHeight="15" x14ac:dyDescent="0.25"/>
  <cols>
    <col min="2" max="2" width="11.85546875" customWidth="1"/>
    <col min="3" max="3" width="13.7109375" customWidth="1"/>
    <col min="5" max="5" width="11.140625" customWidth="1"/>
    <col min="6" max="6" width="23" customWidth="1"/>
    <col min="7" max="7" width="20.140625" customWidth="1"/>
  </cols>
  <sheetData>
    <row r="1" spans="1:10" ht="15.75" thickBot="1" x14ac:dyDescent="0.3">
      <c r="A1" s="87"/>
      <c r="B1" s="88"/>
      <c r="C1" s="89"/>
      <c r="D1" s="90"/>
      <c r="E1" s="90"/>
      <c r="F1" s="91"/>
      <c r="G1" s="90"/>
      <c r="H1" s="186"/>
      <c r="I1" s="9"/>
    </row>
    <row r="2" spans="1:10" ht="20.25" x14ac:dyDescent="0.3">
      <c r="A2" s="92"/>
      <c r="B2" s="195" t="s">
        <v>22</v>
      </c>
      <c r="C2" s="196"/>
      <c r="D2" s="142" t="s">
        <v>6</v>
      </c>
      <c r="E2" s="143" t="s">
        <v>7</v>
      </c>
      <c r="F2" s="94" t="s">
        <v>19</v>
      </c>
      <c r="G2" s="95"/>
      <c r="H2" s="186"/>
      <c r="I2" s="9"/>
    </row>
    <row r="3" spans="1:10" ht="21" thickBot="1" x14ac:dyDescent="0.35">
      <c r="A3" s="92"/>
      <c r="B3" s="197"/>
      <c r="C3" s="198"/>
      <c r="D3" s="142">
        <f>SUMIF(H6:H50,"&gt;0")</f>
        <v>0</v>
      </c>
      <c r="E3" s="143">
        <f>SUMIF(G6:G50,"&gt;=0")</f>
        <v>0</v>
      </c>
      <c r="F3" s="96" t="e">
        <f>E3/D3</f>
        <v>#DIV/0!</v>
      </c>
      <c r="G3" s="95"/>
      <c r="H3" s="186"/>
      <c r="I3" s="10"/>
      <c r="J3" s="5"/>
    </row>
    <row r="4" spans="1:10" ht="15.75" x14ac:dyDescent="0.25">
      <c r="A4" s="92"/>
      <c r="B4" s="97"/>
      <c r="C4" s="98"/>
      <c r="D4" s="95"/>
      <c r="E4" s="95"/>
      <c r="F4" s="95"/>
      <c r="G4" s="93"/>
      <c r="H4" s="186"/>
      <c r="I4" s="9"/>
    </row>
    <row r="5" spans="1:10" ht="20.25" thickBot="1" x14ac:dyDescent="0.35">
      <c r="A5" s="92"/>
      <c r="B5" s="99"/>
      <c r="C5" s="100" t="s">
        <v>0</v>
      </c>
      <c r="D5" s="101" t="s">
        <v>13</v>
      </c>
      <c r="E5" s="102" t="s">
        <v>12</v>
      </c>
      <c r="F5" s="102" t="s">
        <v>18</v>
      </c>
      <c r="G5" s="144" t="s">
        <v>2</v>
      </c>
      <c r="H5" s="187" t="s">
        <v>3</v>
      </c>
      <c r="I5" s="9" t="s">
        <v>4</v>
      </c>
    </row>
    <row r="6" spans="1:10" ht="15.75" thickTop="1" x14ac:dyDescent="0.25">
      <c r="A6" s="103"/>
      <c r="B6" s="28" t="s">
        <v>5</v>
      </c>
      <c r="C6" s="104"/>
      <c r="D6" s="105"/>
      <c r="E6" s="106"/>
      <c r="F6" s="107" t="str">
        <f>IF(E6="A","4.0",IF(E6="A-","3.667",IF(E6="B+","3.333",IF(E6="B","3.0",IF(E6="B-","2.667",IF(E6="C+","2.333",IF(E6="C","2.0",IF(E6="C-","1.667",IF(E6="D+","1.333",IF(E6="D","1.0",IF(E6="D-","0.667",IF(E6="E","0.0",IF(E6="","",IF(E6="no grade",""))))))))))))))</f>
        <v/>
      </c>
      <c r="G6" s="145" t="e">
        <f>D6*F6</f>
        <v>#VALUE!</v>
      </c>
      <c r="H6" s="188">
        <f>D6*1</f>
        <v>0</v>
      </c>
      <c r="I6" s="9"/>
    </row>
    <row r="7" spans="1:10" ht="15.75" x14ac:dyDescent="0.25">
      <c r="A7" s="103"/>
      <c r="B7" s="108"/>
      <c r="C7" s="104"/>
      <c r="D7" s="105"/>
      <c r="E7" s="106"/>
      <c r="F7" s="107" t="str">
        <f t="shared" ref="F7:F20" si="0">IF(E7="A","4.0",IF(E7="A-","3.667",IF(E7="B+","3.333",IF(E7="B","3.0",IF(E7="B-","2.667",IF(E7="C+","2.333",IF(E7="C","2.0",IF(E7="C-","1.667",IF(E7="D+","1.333",IF(E7="D","1.0",IF(E7="D-","0.667",IF(E7="E","0.0",IF(E7="","",IF(E7="no grade",""))))))))))))))</f>
        <v/>
      </c>
      <c r="G7" s="145" t="e">
        <f t="shared" ref="G7:G50" si="1">D7*F7</f>
        <v>#VALUE!</v>
      </c>
      <c r="H7" s="188">
        <f t="shared" ref="H7:H50" si="2">D7*1</f>
        <v>0</v>
      </c>
      <c r="I7" s="9"/>
    </row>
    <row r="8" spans="1:10" ht="15.75" x14ac:dyDescent="0.25">
      <c r="A8" s="103"/>
      <c r="B8" s="108"/>
      <c r="C8" s="104"/>
      <c r="D8" s="105"/>
      <c r="E8" s="106"/>
      <c r="F8" s="107" t="str">
        <f t="shared" si="0"/>
        <v/>
      </c>
      <c r="G8" s="145" t="e">
        <f t="shared" si="1"/>
        <v>#VALUE!</v>
      </c>
      <c r="H8" s="188">
        <f t="shared" si="2"/>
        <v>0</v>
      </c>
      <c r="I8" s="9"/>
    </row>
    <row r="9" spans="1:10" ht="15.75" x14ac:dyDescent="0.25">
      <c r="A9" s="103"/>
      <c r="B9" s="108"/>
      <c r="C9" s="104"/>
      <c r="D9" s="105"/>
      <c r="E9" s="106"/>
      <c r="F9" s="107" t="str">
        <f t="shared" si="0"/>
        <v/>
      </c>
      <c r="G9" s="145" t="e">
        <f t="shared" si="1"/>
        <v>#VALUE!</v>
      </c>
      <c r="H9" s="188">
        <f t="shared" si="2"/>
        <v>0</v>
      </c>
      <c r="I9" s="9"/>
    </row>
    <row r="10" spans="1:10" ht="15.75" x14ac:dyDescent="0.25">
      <c r="A10" s="103"/>
      <c r="B10" s="108"/>
      <c r="C10" s="104"/>
      <c r="D10" s="105"/>
      <c r="E10" s="106"/>
      <c r="F10" s="107" t="str">
        <f t="shared" si="0"/>
        <v/>
      </c>
      <c r="G10" s="145" t="e">
        <f t="shared" si="1"/>
        <v>#VALUE!</v>
      </c>
      <c r="H10" s="188">
        <f t="shared" si="2"/>
        <v>0</v>
      </c>
      <c r="I10" s="9"/>
    </row>
    <row r="11" spans="1:10" ht="15.75" x14ac:dyDescent="0.25">
      <c r="A11" s="103"/>
      <c r="B11" s="108"/>
      <c r="C11" s="104"/>
      <c r="D11" s="105"/>
      <c r="E11" s="106"/>
      <c r="F11" s="107" t="str">
        <f t="shared" si="0"/>
        <v/>
      </c>
      <c r="G11" s="145" t="e">
        <f t="shared" si="1"/>
        <v>#VALUE!</v>
      </c>
      <c r="H11" s="188">
        <f t="shared" si="2"/>
        <v>0</v>
      </c>
      <c r="I11" s="9"/>
    </row>
    <row r="12" spans="1:10" ht="15.75" x14ac:dyDescent="0.25">
      <c r="A12" s="103"/>
      <c r="B12" s="108"/>
      <c r="C12" s="104"/>
      <c r="D12" s="105"/>
      <c r="E12" s="106"/>
      <c r="F12" s="107" t="str">
        <f t="shared" si="0"/>
        <v/>
      </c>
      <c r="G12" s="145" t="e">
        <f t="shared" si="1"/>
        <v>#VALUE!</v>
      </c>
      <c r="H12" s="188">
        <f t="shared" si="2"/>
        <v>0</v>
      </c>
      <c r="I12" s="9"/>
    </row>
    <row r="13" spans="1:10" ht="15.75" x14ac:dyDescent="0.25">
      <c r="A13" s="103"/>
      <c r="B13" s="108"/>
      <c r="C13" s="104"/>
      <c r="D13" s="105"/>
      <c r="E13" s="106"/>
      <c r="F13" s="107" t="str">
        <f t="shared" si="0"/>
        <v/>
      </c>
      <c r="G13" s="145" t="e">
        <f t="shared" si="1"/>
        <v>#VALUE!</v>
      </c>
      <c r="H13" s="188">
        <f t="shared" si="2"/>
        <v>0</v>
      </c>
      <c r="I13" s="9"/>
    </row>
    <row r="14" spans="1:10" ht="15.75" x14ac:dyDescent="0.25">
      <c r="A14" s="103"/>
      <c r="B14" s="108"/>
      <c r="C14" s="104"/>
      <c r="D14" s="105"/>
      <c r="E14" s="106"/>
      <c r="F14" s="107" t="str">
        <f t="shared" si="0"/>
        <v/>
      </c>
      <c r="G14" s="145" t="e">
        <f t="shared" si="1"/>
        <v>#VALUE!</v>
      </c>
      <c r="H14" s="188">
        <f t="shared" si="2"/>
        <v>0</v>
      </c>
      <c r="I14" s="9"/>
    </row>
    <row r="15" spans="1:10" ht="15.75" x14ac:dyDescent="0.25">
      <c r="A15" s="103"/>
      <c r="B15" s="108"/>
      <c r="C15" s="104"/>
      <c r="D15" s="105"/>
      <c r="E15" s="106"/>
      <c r="F15" s="107" t="str">
        <f t="shared" si="0"/>
        <v/>
      </c>
      <c r="G15" s="145" t="e">
        <f t="shared" si="1"/>
        <v>#VALUE!</v>
      </c>
      <c r="H15" s="188">
        <f t="shared" si="2"/>
        <v>0</v>
      </c>
      <c r="I15" s="9"/>
    </row>
    <row r="16" spans="1:10" ht="15.75" x14ac:dyDescent="0.25">
      <c r="A16" s="103"/>
      <c r="B16" s="108"/>
      <c r="C16" s="104"/>
      <c r="D16" s="105"/>
      <c r="E16" s="106"/>
      <c r="F16" s="107" t="str">
        <f t="shared" si="0"/>
        <v/>
      </c>
      <c r="G16" s="145" t="e">
        <f t="shared" si="1"/>
        <v>#VALUE!</v>
      </c>
      <c r="H16" s="188">
        <f t="shared" si="2"/>
        <v>0</v>
      </c>
      <c r="I16" s="9"/>
    </row>
    <row r="17" spans="1:9" ht="15.75" x14ac:dyDescent="0.25">
      <c r="A17" s="103"/>
      <c r="B17" s="108"/>
      <c r="C17" s="104"/>
      <c r="D17" s="105"/>
      <c r="E17" s="106"/>
      <c r="F17" s="107" t="str">
        <f t="shared" si="0"/>
        <v/>
      </c>
      <c r="G17" s="145" t="e">
        <f t="shared" si="1"/>
        <v>#VALUE!</v>
      </c>
      <c r="H17" s="188">
        <f t="shared" si="2"/>
        <v>0</v>
      </c>
      <c r="I17" s="9"/>
    </row>
    <row r="18" spans="1:9" ht="15.75" x14ac:dyDescent="0.25">
      <c r="A18" s="103"/>
      <c r="B18" s="108"/>
      <c r="C18" s="104"/>
      <c r="D18" s="105"/>
      <c r="E18" s="106"/>
      <c r="F18" s="107" t="str">
        <f t="shared" si="0"/>
        <v/>
      </c>
      <c r="G18" s="145" t="e">
        <f t="shared" si="1"/>
        <v>#VALUE!</v>
      </c>
      <c r="H18" s="188">
        <f t="shared" si="2"/>
        <v>0</v>
      </c>
      <c r="I18" s="9"/>
    </row>
    <row r="19" spans="1:9" ht="15.75" x14ac:dyDescent="0.25">
      <c r="A19" s="103"/>
      <c r="B19" s="108"/>
      <c r="C19" s="104"/>
      <c r="D19" s="105"/>
      <c r="E19" s="106"/>
      <c r="F19" s="107" t="str">
        <f t="shared" si="0"/>
        <v/>
      </c>
      <c r="G19" s="145" t="e">
        <f t="shared" si="1"/>
        <v>#VALUE!</v>
      </c>
      <c r="H19" s="188">
        <f t="shared" si="2"/>
        <v>0</v>
      </c>
      <c r="I19" s="9"/>
    </row>
    <row r="20" spans="1:9" ht="15.75" x14ac:dyDescent="0.25">
      <c r="A20" s="103"/>
      <c r="B20" s="109"/>
      <c r="C20" s="104"/>
      <c r="D20" s="105"/>
      <c r="E20" s="106"/>
      <c r="F20" s="107" t="str">
        <f t="shared" si="0"/>
        <v/>
      </c>
      <c r="G20" s="145" t="e">
        <f t="shared" si="1"/>
        <v>#VALUE!</v>
      </c>
      <c r="H20" s="188">
        <f t="shared" si="2"/>
        <v>0</v>
      </c>
      <c r="I20" s="9"/>
    </row>
    <row r="21" spans="1:9" x14ac:dyDescent="0.25">
      <c r="A21" s="110"/>
      <c r="B21" s="111" t="s">
        <v>8</v>
      </c>
      <c r="C21" s="112"/>
      <c r="D21" s="113"/>
      <c r="E21" s="114"/>
      <c r="F21" s="115" t="str">
        <f>IF(E21="A","4.0",IF(E21="A-","3.667",IF(E21="B+","3.333",IF(E21="B","3.0",IF(E21="B-","2.667",IF(E21="C+","2.333",IF(E21="C","2.0",IF(E21="C-","1.667",IF(E21="D+","1.333",IF(E21="D","1.0",IF(E21="D-","0.667",IF(E21="E","0.0",IF(E21="","",IF(E21="no grade",""))))))))))))))</f>
        <v/>
      </c>
      <c r="G21" s="146" t="e">
        <f t="shared" si="1"/>
        <v>#VALUE!</v>
      </c>
      <c r="H21" s="188">
        <f t="shared" si="2"/>
        <v>0</v>
      </c>
      <c r="I21" s="9"/>
    </row>
    <row r="22" spans="1:9" ht="15.75" x14ac:dyDescent="0.25">
      <c r="A22" s="110"/>
      <c r="B22" s="116"/>
      <c r="C22" s="117"/>
      <c r="D22" s="113"/>
      <c r="E22" s="114"/>
      <c r="F22" s="115" t="str">
        <f t="shared" ref="F22:F35" si="3">IF(E22="A","4.0",IF(E22="A-","3.667",IF(E22="B+","3.333",IF(E22="B","3.0",IF(E22="B-","2.667",IF(E22="C+","2.333",IF(E22="C","2.0",IF(E22="C-","1.667",IF(E22="D+","1.333",IF(E22="D","1.0",IF(E22="D-","0.667",IF(E22="E","0.0",IF(E22="","",IF(E22="no grade",""))))))))))))))</f>
        <v/>
      </c>
      <c r="G22" s="146" t="e">
        <f t="shared" si="1"/>
        <v>#VALUE!</v>
      </c>
      <c r="H22" s="188">
        <f t="shared" si="2"/>
        <v>0</v>
      </c>
      <c r="I22" s="9"/>
    </row>
    <row r="23" spans="1:9" ht="15.75" x14ac:dyDescent="0.25">
      <c r="A23" s="110"/>
      <c r="B23" s="116"/>
      <c r="C23" s="117"/>
      <c r="D23" s="113"/>
      <c r="E23" s="114"/>
      <c r="F23" s="115" t="str">
        <f t="shared" si="3"/>
        <v/>
      </c>
      <c r="G23" s="146" t="e">
        <f t="shared" si="1"/>
        <v>#VALUE!</v>
      </c>
      <c r="H23" s="188">
        <f t="shared" si="2"/>
        <v>0</v>
      </c>
      <c r="I23" s="9"/>
    </row>
    <row r="24" spans="1:9" ht="15.75" x14ac:dyDescent="0.25">
      <c r="A24" s="110"/>
      <c r="B24" s="116"/>
      <c r="C24" s="117"/>
      <c r="D24" s="113"/>
      <c r="E24" s="114"/>
      <c r="F24" s="115" t="str">
        <f t="shared" si="3"/>
        <v/>
      </c>
      <c r="G24" s="146" t="e">
        <f t="shared" si="1"/>
        <v>#VALUE!</v>
      </c>
      <c r="H24" s="188">
        <f t="shared" si="2"/>
        <v>0</v>
      </c>
      <c r="I24" s="9"/>
    </row>
    <row r="25" spans="1:9" ht="15.75" x14ac:dyDescent="0.25">
      <c r="A25" s="110"/>
      <c r="B25" s="116"/>
      <c r="C25" s="117"/>
      <c r="D25" s="113"/>
      <c r="E25" s="114"/>
      <c r="F25" s="115" t="str">
        <f t="shared" si="3"/>
        <v/>
      </c>
      <c r="G25" s="146" t="e">
        <f t="shared" si="1"/>
        <v>#VALUE!</v>
      </c>
      <c r="H25" s="188">
        <f t="shared" si="2"/>
        <v>0</v>
      </c>
      <c r="I25" s="9"/>
    </row>
    <row r="26" spans="1:9" ht="15.75" x14ac:dyDescent="0.25">
      <c r="A26" s="110"/>
      <c r="B26" s="116"/>
      <c r="C26" s="117"/>
      <c r="D26" s="113"/>
      <c r="E26" s="114"/>
      <c r="F26" s="115" t="str">
        <f t="shared" si="3"/>
        <v/>
      </c>
      <c r="G26" s="146" t="e">
        <f t="shared" si="1"/>
        <v>#VALUE!</v>
      </c>
      <c r="H26" s="188">
        <f t="shared" si="2"/>
        <v>0</v>
      </c>
      <c r="I26" s="9"/>
    </row>
    <row r="27" spans="1:9" ht="15.75" x14ac:dyDescent="0.25">
      <c r="A27" s="110"/>
      <c r="B27" s="116"/>
      <c r="C27" s="117"/>
      <c r="D27" s="113"/>
      <c r="E27" s="114"/>
      <c r="F27" s="115" t="str">
        <f t="shared" si="3"/>
        <v/>
      </c>
      <c r="G27" s="146" t="e">
        <f t="shared" si="1"/>
        <v>#VALUE!</v>
      </c>
      <c r="H27" s="188">
        <f t="shared" si="2"/>
        <v>0</v>
      </c>
      <c r="I27" s="9"/>
    </row>
    <row r="28" spans="1:9" ht="15.75" x14ac:dyDescent="0.25">
      <c r="A28" s="110"/>
      <c r="B28" s="116"/>
      <c r="C28" s="117"/>
      <c r="D28" s="113"/>
      <c r="E28" s="114"/>
      <c r="F28" s="115" t="str">
        <f t="shared" si="3"/>
        <v/>
      </c>
      <c r="G28" s="146" t="e">
        <f t="shared" si="1"/>
        <v>#VALUE!</v>
      </c>
      <c r="H28" s="188">
        <f t="shared" si="2"/>
        <v>0</v>
      </c>
      <c r="I28" s="9"/>
    </row>
    <row r="29" spans="1:9" ht="15.75" x14ac:dyDescent="0.25">
      <c r="A29" s="110"/>
      <c r="B29" s="116"/>
      <c r="C29" s="117"/>
      <c r="D29" s="113"/>
      <c r="E29" s="114"/>
      <c r="F29" s="115" t="str">
        <f t="shared" si="3"/>
        <v/>
      </c>
      <c r="G29" s="146" t="e">
        <f t="shared" si="1"/>
        <v>#VALUE!</v>
      </c>
      <c r="H29" s="188">
        <f t="shared" si="2"/>
        <v>0</v>
      </c>
      <c r="I29" s="9"/>
    </row>
    <row r="30" spans="1:9" ht="15.75" x14ac:dyDescent="0.25">
      <c r="A30" s="110"/>
      <c r="B30" s="116"/>
      <c r="C30" s="117"/>
      <c r="D30" s="113"/>
      <c r="E30" s="114"/>
      <c r="F30" s="115" t="str">
        <f t="shared" si="3"/>
        <v/>
      </c>
      <c r="G30" s="146" t="e">
        <f t="shared" si="1"/>
        <v>#VALUE!</v>
      </c>
      <c r="H30" s="188">
        <f t="shared" si="2"/>
        <v>0</v>
      </c>
      <c r="I30" s="9"/>
    </row>
    <row r="31" spans="1:9" ht="15.75" x14ac:dyDescent="0.25">
      <c r="A31" s="110"/>
      <c r="B31" s="116"/>
      <c r="C31" s="117"/>
      <c r="D31" s="113"/>
      <c r="E31" s="114"/>
      <c r="F31" s="115" t="str">
        <f t="shared" si="3"/>
        <v/>
      </c>
      <c r="G31" s="146" t="e">
        <f t="shared" si="1"/>
        <v>#VALUE!</v>
      </c>
      <c r="H31" s="188">
        <f t="shared" si="2"/>
        <v>0</v>
      </c>
      <c r="I31" s="9"/>
    </row>
    <row r="32" spans="1:9" ht="15.75" x14ac:dyDescent="0.25">
      <c r="A32" s="110"/>
      <c r="B32" s="116"/>
      <c r="C32" s="117"/>
      <c r="D32" s="113"/>
      <c r="E32" s="114"/>
      <c r="F32" s="115" t="str">
        <f t="shared" si="3"/>
        <v/>
      </c>
      <c r="G32" s="146" t="e">
        <f t="shared" si="1"/>
        <v>#VALUE!</v>
      </c>
      <c r="H32" s="188">
        <f t="shared" si="2"/>
        <v>0</v>
      </c>
      <c r="I32" s="9"/>
    </row>
    <row r="33" spans="1:9" ht="15.75" x14ac:dyDescent="0.25">
      <c r="A33" s="110"/>
      <c r="B33" s="116"/>
      <c r="C33" s="117"/>
      <c r="D33" s="113"/>
      <c r="E33" s="114"/>
      <c r="F33" s="115" t="str">
        <f t="shared" si="3"/>
        <v/>
      </c>
      <c r="G33" s="146" t="e">
        <f t="shared" si="1"/>
        <v>#VALUE!</v>
      </c>
      <c r="H33" s="188">
        <f t="shared" si="2"/>
        <v>0</v>
      </c>
      <c r="I33" s="9"/>
    </row>
    <row r="34" spans="1:9" ht="15.75" x14ac:dyDescent="0.25">
      <c r="A34" s="110"/>
      <c r="B34" s="116"/>
      <c r="C34" s="117"/>
      <c r="D34" s="113"/>
      <c r="E34" s="114"/>
      <c r="F34" s="115" t="str">
        <f t="shared" si="3"/>
        <v/>
      </c>
      <c r="G34" s="146" t="e">
        <f t="shared" si="1"/>
        <v>#VALUE!</v>
      </c>
      <c r="H34" s="188">
        <f t="shared" si="2"/>
        <v>0</v>
      </c>
      <c r="I34" s="9"/>
    </row>
    <row r="35" spans="1:9" ht="15.75" x14ac:dyDescent="0.25">
      <c r="A35" s="110"/>
      <c r="B35" s="118"/>
      <c r="C35" s="117"/>
      <c r="D35" s="113"/>
      <c r="E35" s="114"/>
      <c r="F35" s="115" t="str">
        <f t="shared" si="3"/>
        <v/>
      </c>
      <c r="G35" s="146" t="e">
        <f t="shared" si="1"/>
        <v>#VALUE!</v>
      </c>
      <c r="H35" s="188">
        <f t="shared" si="2"/>
        <v>0</v>
      </c>
      <c r="I35" s="9"/>
    </row>
    <row r="36" spans="1:9" x14ac:dyDescent="0.25">
      <c r="A36" s="110"/>
      <c r="B36" s="44" t="s">
        <v>15</v>
      </c>
      <c r="C36" s="119"/>
      <c r="D36" s="120"/>
      <c r="E36" s="121"/>
      <c r="F36" s="122" t="str">
        <f>IF(E36="A","4.0",IF(E36="A-","3.667",IF(E36="B+","3.333",IF(E36="B","3.0",IF(E36="B-","2.667",IF(E36="C+","2.333",IF(E36="C","2.0",IF(E36="C-","1.667",IF(E36="D+","1.333",IF(E36="D","1.0",IF(E36="D-","0.667",IF(E36="E","0.0",IF(E36="","",IF(E36="no grade",""))))))))))))))</f>
        <v/>
      </c>
      <c r="G36" s="147" t="e">
        <f t="shared" si="1"/>
        <v>#VALUE!</v>
      </c>
      <c r="H36" s="188">
        <f t="shared" si="2"/>
        <v>0</v>
      </c>
      <c r="I36" s="9"/>
    </row>
    <row r="37" spans="1:9" ht="15.75" x14ac:dyDescent="0.25">
      <c r="A37" s="110"/>
      <c r="B37" s="123"/>
      <c r="C37" s="119"/>
      <c r="D37" s="120"/>
      <c r="E37" s="121"/>
      <c r="F37" s="122" t="str">
        <f t="shared" ref="F37:F50" si="4">IF(E37="A","4.0",IF(E37="A-","3.667",IF(E37="B+","3.333",IF(E37="B","3.0",IF(E37="B-","2.667",IF(E37="C+","2.333",IF(E37="C","2.0",IF(E37="C-","1.667",IF(E37="D+","1.333",IF(E37="D","1.0",IF(E37="D-","0.667",IF(E37="E","0.0",IF(E37="","",IF(E37="no grade",""))))))))))))))</f>
        <v/>
      </c>
      <c r="G37" s="147" t="e">
        <f t="shared" si="1"/>
        <v>#VALUE!</v>
      </c>
      <c r="H37" s="188">
        <f t="shared" si="2"/>
        <v>0</v>
      </c>
      <c r="I37" s="9"/>
    </row>
    <row r="38" spans="1:9" ht="15.75" x14ac:dyDescent="0.25">
      <c r="A38" s="110"/>
      <c r="B38" s="123"/>
      <c r="C38" s="119"/>
      <c r="D38" s="120"/>
      <c r="E38" s="121"/>
      <c r="F38" s="122" t="str">
        <f t="shared" si="4"/>
        <v/>
      </c>
      <c r="G38" s="147" t="e">
        <f t="shared" si="1"/>
        <v>#VALUE!</v>
      </c>
      <c r="H38" s="188">
        <f t="shared" si="2"/>
        <v>0</v>
      </c>
      <c r="I38" s="9"/>
    </row>
    <row r="39" spans="1:9" ht="15.75" x14ac:dyDescent="0.25">
      <c r="A39" s="110"/>
      <c r="B39" s="123"/>
      <c r="C39" s="119"/>
      <c r="D39" s="120"/>
      <c r="E39" s="121"/>
      <c r="F39" s="122" t="str">
        <f t="shared" si="4"/>
        <v/>
      </c>
      <c r="G39" s="147" t="e">
        <f t="shared" si="1"/>
        <v>#VALUE!</v>
      </c>
      <c r="H39" s="188">
        <f t="shared" si="2"/>
        <v>0</v>
      </c>
      <c r="I39" s="9"/>
    </row>
    <row r="40" spans="1:9" ht="15.75" x14ac:dyDescent="0.25">
      <c r="A40" s="110"/>
      <c r="B40" s="123"/>
      <c r="C40" s="119"/>
      <c r="D40" s="120"/>
      <c r="E40" s="121"/>
      <c r="F40" s="122" t="str">
        <f t="shared" si="4"/>
        <v/>
      </c>
      <c r="G40" s="147" t="e">
        <f t="shared" si="1"/>
        <v>#VALUE!</v>
      </c>
      <c r="H40" s="188">
        <f t="shared" si="2"/>
        <v>0</v>
      </c>
      <c r="I40" s="9"/>
    </row>
    <row r="41" spans="1:9" ht="15.75" x14ac:dyDescent="0.25">
      <c r="A41" s="110"/>
      <c r="B41" s="123"/>
      <c r="C41" s="119"/>
      <c r="D41" s="120"/>
      <c r="E41" s="121"/>
      <c r="F41" s="122" t="str">
        <f t="shared" si="4"/>
        <v/>
      </c>
      <c r="G41" s="147" t="e">
        <f t="shared" si="1"/>
        <v>#VALUE!</v>
      </c>
      <c r="H41" s="188">
        <f t="shared" si="2"/>
        <v>0</v>
      </c>
      <c r="I41" s="9"/>
    </row>
    <row r="42" spans="1:9" ht="15.75" x14ac:dyDescent="0.25">
      <c r="A42" s="110"/>
      <c r="B42" s="123"/>
      <c r="C42" s="119"/>
      <c r="D42" s="120"/>
      <c r="E42" s="121"/>
      <c r="F42" s="122" t="str">
        <f t="shared" si="4"/>
        <v/>
      </c>
      <c r="G42" s="147" t="e">
        <f t="shared" si="1"/>
        <v>#VALUE!</v>
      </c>
      <c r="H42" s="188">
        <f t="shared" si="2"/>
        <v>0</v>
      </c>
      <c r="I42" s="9"/>
    </row>
    <row r="43" spans="1:9" ht="15.75" x14ac:dyDescent="0.25">
      <c r="A43" s="110"/>
      <c r="B43" s="123"/>
      <c r="C43" s="119"/>
      <c r="D43" s="120"/>
      <c r="E43" s="121"/>
      <c r="F43" s="122" t="str">
        <f t="shared" si="4"/>
        <v/>
      </c>
      <c r="G43" s="147" t="e">
        <f t="shared" si="1"/>
        <v>#VALUE!</v>
      </c>
      <c r="H43" s="188">
        <f t="shared" si="2"/>
        <v>0</v>
      </c>
      <c r="I43" s="9"/>
    </row>
    <row r="44" spans="1:9" ht="15.75" x14ac:dyDescent="0.25">
      <c r="A44" s="110"/>
      <c r="B44" s="123"/>
      <c r="C44" s="119"/>
      <c r="D44" s="120"/>
      <c r="E44" s="121"/>
      <c r="F44" s="122" t="str">
        <f t="shared" si="4"/>
        <v/>
      </c>
      <c r="G44" s="147" t="e">
        <f t="shared" si="1"/>
        <v>#VALUE!</v>
      </c>
      <c r="H44" s="188">
        <f t="shared" si="2"/>
        <v>0</v>
      </c>
      <c r="I44" s="9"/>
    </row>
    <row r="45" spans="1:9" ht="15.75" x14ac:dyDescent="0.25">
      <c r="A45" s="110"/>
      <c r="B45" s="123"/>
      <c r="C45" s="119"/>
      <c r="D45" s="120"/>
      <c r="E45" s="121"/>
      <c r="F45" s="122" t="str">
        <f t="shared" si="4"/>
        <v/>
      </c>
      <c r="G45" s="147" t="e">
        <f t="shared" si="1"/>
        <v>#VALUE!</v>
      </c>
      <c r="H45" s="188">
        <f t="shared" si="2"/>
        <v>0</v>
      </c>
      <c r="I45" s="9"/>
    </row>
    <row r="46" spans="1:9" ht="15.75" x14ac:dyDescent="0.25">
      <c r="A46" s="110"/>
      <c r="B46" s="123"/>
      <c r="C46" s="119"/>
      <c r="D46" s="120"/>
      <c r="E46" s="121"/>
      <c r="F46" s="122" t="str">
        <f t="shared" si="4"/>
        <v/>
      </c>
      <c r="G46" s="147" t="e">
        <f t="shared" si="1"/>
        <v>#VALUE!</v>
      </c>
      <c r="H46" s="188">
        <f t="shared" si="2"/>
        <v>0</v>
      </c>
      <c r="I46" s="9"/>
    </row>
    <row r="47" spans="1:9" ht="15.75" x14ac:dyDescent="0.25">
      <c r="A47" s="110"/>
      <c r="B47" s="123"/>
      <c r="C47" s="119"/>
      <c r="D47" s="120"/>
      <c r="E47" s="121"/>
      <c r="F47" s="122" t="str">
        <f t="shared" si="4"/>
        <v/>
      </c>
      <c r="G47" s="147" t="e">
        <f t="shared" si="1"/>
        <v>#VALUE!</v>
      </c>
      <c r="H47" s="188">
        <f t="shared" si="2"/>
        <v>0</v>
      </c>
      <c r="I47" s="9"/>
    </row>
    <row r="48" spans="1:9" ht="15.75" x14ac:dyDescent="0.25">
      <c r="A48" s="110"/>
      <c r="B48" s="124"/>
      <c r="C48" s="119"/>
      <c r="D48" s="120"/>
      <c r="E48" s="121"/>
      <c r="F48" s="122" t="str">
        <f t="shared" si="4"/>
        <v/>
      </c>
      <c r="G48" s="147" t="e">
        <f t="shared" si="1"/>
        <v>#VALUE!</v>
      </c>
      <c r="H48" s="188">
        <f t="shared" si="2"/>
        <v>0</v>
      </c>
      <c r="I48" s="9"/>
    </row>
    <row r="49" spans="1:9" ht="15.75" x14ac:dyDescent="0.25">
      <c r="A49" s="110"/>
      <c r="B49" s="124"/>
      <c r="C49" s="119"/>
      <c r="D49" s="120"/>
      <c r="E49" s="121"/>
      <c r="F49" s="122" t="str">
        <f t="shared" si="4"/>
        <v/>
      </c>
      <c r="G49" s="147" t="e">
        <f t="shared" si="1"/>
        <v>#VALUE!</v>
      </c>
      <c r="H49" s="188">
        <f t="shared" si="2"/>
        <v>0</v>
      </c>
      <c r="I49" s="9"/>
    </row>
    <row r="50" spans="1:9" ht="15.75" x14ac:dyDescent="0.25">
      <c r="A50" s="110"/>
      <c r="B50" s="125"/>
      <c r="C50" s="119"/>
      <c r="D50" s="120"/>
      <c r="E50" s="121"/>
      <c r="F50" s="122" t="str">
        <f t="shared" si="4"/>
        <v/>
      </c>
      <c r="G50" s="147" t="e">
        <f t="shared" si="1"/>
        <v>#VALUE!</v>
      </c>
      <c r="H50" s="188">
        <f t="shared" si="2"/>
        <v>0</v>
      </c>
      <c r="I50" s="9"/>
    </row>
    <row r="51" spans="1:9" ht="15.75" x14ac:dyDescent="0.25">
      <c r="A51" s="126"/>
      <c r="B51" s="127"/>
      <c r="C51" s="126"/>
      <c r="D51" s="126"/>
      <c r="E51" s="126"/>
      <c r="F51" s="126"/>
      <c r="G51" s="126"/>
      <c r="H51" s="189"/>
      <c r="I51" s="9"/>
    </row>
  </sheetData>
  <sheetProtection insertRows="0"/>
  <mergeCells count="1">
    <mergeCell ref="B2:C3"/>
  </mergeCells>
  <dataValidations count="5">
    <dataValidation type="list" allowBlank="1" showInputMessage="1" showErrorMessage="1" sqref="C36:C50">
      <formula1>"PHY2048,PHY2048L,PHY2049,PHY2049L,PHY2053,PHY2053L,PHY2054,PHY2054L,PHY2060,PHY2061,PHY2064L,PHY2464,PHY3063,PHY3101,PHY3221,PHY3323,PHY3400,PHY3513,PHY3840L,PHY3905,PHY4222,PHY4324,PHY4424,PHY4523,PHY4550,PHY4604,PHY4902L,PHY4803L,other PHY,other PHZ"</formula1>
    </dataValidation>
    <dataValidation type="list" allowBlank="1" showInputMessage="1" showErrorMessage="1" sqref="D6:D50">
      <formula1>"1,2,3,4,5"</formula1>
    </dataValidation>
    <dataValidation type="list" allowBlank="1" showInputMessage="1" showErrorMessage="1" sqref="C6:C20">
      <formula1>"AGR3303,APK2100C,APK2105C,APK3110C,APK4115,ANT3514C,BCH4024,BSC2010,BSC2010L,BSC2011,BSC2011L,ENY3005,ENY3005L,EXP3604,MCB3020,MCB3020L,MCB4304,PCB3063,PCB3134,PCB4233,PCB4723C,PSB3002,PSB3340,ZOO36033C,ZOO37133C,other biology "</formula1>
    </dataValidation>
    <dataValidation type="list" allowBlank="1" showInputMessage="1" showErrorMessage="1" sqref="C21:C35">
      <formula1>"CHM1025,CHM2045,CHM2045L,CHM2046,CHM2046L,CHM2210,CHM2211L,CHM3218,CHM3610,CHM3120,CHM3120L,CHM3400,CHM4130,CHM4130L,CHM4300L,CHM4411,CHM4412,CHM4413L,other chem"</formula1>
    </dataValidation>
    <dataValidation type="list" allowBlank="1" showInputMessage="1" showErrorMessage="1" sqref="E6:E50">
      <formula1>"A,A-, B+, B, B-, C+, C, C-, D+, D, D-, E, no grade"</formula1>
    </dataValidation>
  </dataValidations>
  <pageMargins left="0.25" right="0.2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/>
  </sheetViews>
  <sheetFormatPr defaultColWidth="8.85546875" defaultRowHeight="15" x14ac:dyDescent="0.25"/>
  <cols>
    <col min="2" max="2" width="11.85546875" customWidth="1"/>
    <col min="3" max="3" width="13.7109375" customWidth="1"/>
    <col min="5" max="5" width="11.140625" customWidth="1"/>
    <col min="6" max="6" width="23" customWidth="1"/>
    <col min="7" max="7" width="20.140625" customWidth="1"/>
  </cols>
  <sheetData>
    <row r="1" spans="1:10" ht="15.75" thickBot="1" x14ac:dyDescent="0.3">
      <c r="A1" s="148"/>
      <c r="B1" s="153"/>
      <c r="C1" s="154"/>
      <c r="D1" s="155"/>
      <c r="E1" s="155"/>
      <c r="F1" s="156"/>
      <c r="G1" s="155"/>
      <c r="H1" s="149"/>
      <c r="I1" s="9"/>
    </row>
    <row r="2" spans="1:10" ht="20.25" x14ac:dyDescent="0.3">
      <c r="A2" s="149"/>
      <c r="B2" s="195" t="s">
        <v>24</v>
      </c>
      <c r="C2" s="196"/>
      <c r="D2" s="164" t="s">
        <v>6</v>
      </c>
      <c r="E2" s="165" t="s">
        <v>7</v>
      </c>
      <c r="F2" s="94" t="s">
        <v>19</v>
      </c>
      <c r="G2" s="166"/>
      <c r="H2" s="149"/>
      <c r="I2" s="9"/>
    </row>
    <row r="3" spans="1:10" ht="21" thickBot="1" x14ac:dyDescent="0.35">
      <c r="A3" s="149"/>
      <c r="B3" s="197"/>
      <c r="C3" s="198"/>
      <c r="D3" s="164">
        <f>SUMIF(H6:H50,"&gt;0")</f>
        <v>0</v>
      </c>
      <c r="E3" s="165">
        <f>SUMIF(G6:G50,"&gt;=0")</f>
        <v>0</v>
      </c>
      <c r="F3" s="96" t="e">
        <f>E3/D3</f>
        <v>#DIV/0!</v>
      </c>
      <c r="G3" s="166"/>
      <c r="H3" s="149"/>
      <c r="I3" s="10"/>
      <c r="J3" s="5"/>
    </row>
    <row r="4" spans="1:10" ht="15.75" x14ac:dyDescent="0.25">
      <c r="A4" s="149"/>
      <c r="B4" s="157"/>
      <c r="C4" s="158"/>
      <c r="D4" s="159"/>
      <c r="E4" s="159"/>
      <c r="F4" s="159"/>
      <c r="G4" s="164"/>
      <c r="H4" s="149"/>
      <c r="I4" s="9"/>
    </row>
    <row r="5" spans="1:10" ht="20.25" thickBot="1" x14ac:dyDescent="0.35">
      <c r="A5" s="149"/>
      <c r="B5" s="160"/>
      <c r="C5" s="161" t="s">
        <v>0</v>
      </c>
      <c r="D5" s="162" t="s">
        <v>13</v>
      </c>
      <c r="E5" s="163" t="s">
        <v>12</v>
      </c>
      <c r="F5" s="163" t="s">
        <v>25</v>
      </c>
      <c r="G5" s="167" t="s">
        <v>2</v>
      </c>
      <c r="H5" s="190" t="s">
        <v>3</v>
      </c>
      <c r="I5" s="9" t="s">
        <v>4</v>
      </c>
    </row>
    <row r="6" spans="1:10" ht="15.75" thickTop="1" x14ac:dyDescent="0.25">
      <c r="A6" s="150"/>
      <c r="B6" s="28" t="s">
        <v>5</v>
      </c>
      <c r="C6" s="104"/>
      <c r="D6" s="105"/>
      <c r="E6" s="106"/>
      <c r="F6" s="107" t="str">
        <f>IF(E6="A","4.0",IF(E6="A-","3.667",IF(E6="B+","3.333",IF(E6="B","3.0",IF(E6="B-","2.667",IF(E6="C+","2.333",IF(E6="C","2.0",IF(E6="C-","1.667",IF(E6="D+","1.333",IF(E6="D","1.0",IF(E6="D-","0.667",IF(E6="E","0.0",IF(E6="","",IF(E6="no grade",""))))))))))))))</f>
        <v/>
      </c>
      <c r="G6" s="168" t="e">
        <f>D6*F6</f>
        <v>#VALUE!</v>
      </c>
      <c r="H6" s="191">
        <f>D6*1</f>
        <v>0</v>
      </c>
      <c r="I6" s="9"/>
    </row>
    <row r="7" spans="1:10" ht="15.75" x14ac:dyDescent="0.25">
      <c r="A7" s="150"/>
      <c r="B7" s="108"/>
      <c r="C7" s="104"/>
      <c r="D7" s="105"/>
      <c r="E7" s="106"/>
      <c r="F7" s="107" t="str">
        <f t="shared" ref="F7:F20" si="0">IF(E7="A","4.0",IF(E7="A-","3.667",IF(E7="B+","3.333",IF(E7="B","3.0",IF(E7="B-","2.667",IF(E7="C+","2.333",IF(E7="C","2.0",IF(E7="C-","1.667",IF(E7="D+","1.333",IF(E7="D","1.0",IF(E7="D-","0.667",IF(E7="E","0.0",IF(E7="","",IF(E7="no grade",""))))))))))))))</f>
        <v/>
      </c>
      <c r="G7" s="168" t="e">
        <f t="shared" ref="G7:G50" si="1">D7*F7</f>
        <v>#VALUE!</v>
      </c>
      <c r="H7" s="191">
        <f t="shared" ref="H7:H50" si="2">D7*1</f>
        <v>0</v>
      </c>
      <c r="I7" s="9"/>
    </row>
    <row r="8" spans="1:10" ht="15.75" x14ac:dyDescent="0.25">
      <c r="A8" s="150"/>
      <c r="B8" s="108"/>
      <c r="C8" s="104"/>
      <c r="D8" s="105"/>
      <c r="E8" s="106"/>
      <c r="F8" s="107" t="str">
        <f t="shared" si="0"/>
        <v/>
      </c>
      <c r="G8" s="168" t="e">
        <f t="shared" si="1"/>
        <v>#VALUE!</v>
      </c>
      <c r="H8" s="191">
        <f t="shared" si="2"/>
        <v>0</v>
      </c>
      <c r="I8" s="9"/>
    </row>
    <row r="9" spans="1:10" ht="15.75" x14ac:dyDescent="0.25">
      <c r="A9" s="150"/>
      <c r="B9" s="108"/>
      <c r="C9" s="104"/>
      <c r="D9" s="105"/>
      <c r="E9" s="106"/>
      <c r="F9" s="107" t="str">
        <f t="shared" si="0"/>
        <v/>
      </c>
      <c r="G9" s="168" t="e">
        <f t="shared" si="1"/>
        <v>#VALUE!</v>
      </c>
      <c r="H9" s="191">
        <f t="shared" si="2"/>
        <v>0</v>
      </c>
      <c r="I9" s="9"/>
    </row>
    <row r="10" spans="1:10" ht="15.75" x14ac:dyDescent="0.25">
      <c r="A10" s="150"/>
      <c r="B10" s="108"/>
      <c r="C10" s="104"/>
      <c r="D10" s="105"/>
      <c r="E10" s="106"/>
      <c r="F10" s="107" t="str">
        <f t="shared" si="0"/>
        <v/>
      </c>
      <c r="G10" s="168" t="e">
        <f t="shared" si="1"/>
        <v>#VALUE!</v>
      </c>
      <c r="H10" s="191">
        <f t="shared" si="2"/>
        <v>0</v>
      </c>
      <c r="I10" s="9"/>
    </row>
    <row r="11" spans="1:10" ht="15.75" x14ac:dyDescent="0.25">
      <c r="A11" s="150"/>
      <c r="B11" s="108"/>
      <c r="C11" s="104"/>
      <c r="D11" s="105"/>
      <c r="E11" s="106"/>
      <c r="F11" s="107" t="str">
        <f t="shared" si="0"/>
        <v/>
      </c>
      <c r="G11" s="168" t="e">
        <f t="shared" si="1"/>
        <v>#VALUE!</v>
      </c>
      <c r="H11" s="191">
        <f t="shared" si="2"/>
        <v>0</v>
      </c>
      <c r="I11" s="9"/>
    </row>
    <row r="12" spans="1:10" ht="15.75" x14ac:dyDescent="0.25">
      <c r="A12" s="150"/>
      <c r="B12" s="108"/>
      <c r="C12" s="104"/>
      <c r="D12" s="105"/>
      <c r="E12" s="106"/>
      <c r="F12" s="107" t="str">
        <f t="shared" si="0"/>
        <v/>
      </c>
      <c r="G12" s="168" t="e">
        <f t="shared" si="1"/>
        <v>#VALUE!</v>
      </c>
      <c r="H12" s="191">
        <f t="shared" si="2"/>
        <v>0</v>
      </c>
      <c r="I12" s="9"/>
    </row>
    <row r="13" spans="1:10" ht="15.75" x14ac:dyDescent="0.25">
      <c r="A13" s="150"/>
      <c r="B13" s="108"/>
      <c r="C13" s="104"/>
      <c r="D13" s="105"/>
      <c r="E13" s="106"/>
      <c r="F13" s="107" t="str">
        <f t="shared" si="0"/>
        <v/>
      </c>
      <c r="G13" s="168" t="e">
        <f t="shared" si="1"/>
        <v>#VALUE!</v>
      </c>
      <c r="H13" s="191">
        <f t="shared" si="2"/>
        <v>0</v>
      </c>
      <c r="I13" s="9"/>
    </row>
    <row r="14" spans="1:10" ht="15.75" x14ac:dyDescent="0.25">
      <c r="A14" s="150"/>
      <c r="B14" s="108"/>
      <c r="C14" s="104"/>
      <c r="D14" s="105"/>
      <c r="E14" s="106"/>
      <c r="F14" s="107" t="str">
        <f t="shared" si="0"/>
        <v/>
      </c>
      <c r="G14" s="168" t="e">
        <f t="shared" si="1"/>
        <v>#VALUE!</v>
      </c>
      <c r="H14" s="191">
        <f t="shared" si="2"/>
        <v>0</v>
      </c>
      <c r="I14" s="9"/>
    </row>
    <row r="15" spans="1:10" ht="15.75" x14ac:dyDescent="0.25">
      <c r="A15" s="150"/>
      <c r="B15" s="108"/>
      <c r="C15" s="104"/>
      <c r="D15" s="105"/>
      <c r="E15" s="106"/>
      <c r="F15" s="107" t="str">
        <f t="shared" si="0"/>
        <v/>
      </c>
      <c r="G15" s="168" t="e">
        <f t="shared" si="1"/>
        <v>#VALUE!</v>
      </c>
      <c r="H15" s="191">
        <f t="shared" si="2"/>
        <v>0</v>
      </c>
      <c r="I15" s="9"/>
    </row>
    <row r="16" spans="1:10" ht="15.75" x14ac:dyDescent="0.25">
      <c r="A16" s="150"/>
      <c r="B16" s="108"/>
      <c r="C16" s="104"/>
      <c r="D16" s="105"/>
      <c r="E16" s="106"/>
      <c r="F16" s="107" t="str">
        <f t="shared" si="0"/>
        <v/>
      </c>
      <c r="G16" s="168" t="e">
        <f t="shared" si="1"/>
        <v>#VALUE!</v>
      </c>
      <c r="H16" s="191">
        <f t="shared" si="2"/>
        <v>0</v>
      </c>
      <c r="I16" s="9"/>
    </row>
    <row r="17" spans="1:9" ht="15.75" x14ac:dyDescent="0.25">
      <c r="A17" s="150"/>
      <c r="B17" s="108"/>
      <c r="C17" s="104"/>
      <c r="D17" s="105"/>
      <c r="E17" s="106"/>
      <c r="F17" s="107" t="str">
        <f t="shared" si="0"/>
        <v/>
      </c>
      <c r="G17" s="168" t="e">
        <f t="shared" si="1"/>
        <v>#VALUE!</v>
      </c>
      <c r="H17" s="191">
        <f t="shared" si="2"/>
        <v>0</v>
      </c>
      <c r="I17" s="9"/>
    </row>
    <row r="18" spans="1:9" ht="15.75" x14ac:dyDescent="0.25">
      <c r="A18" s="150"/>
      <c r="B18" s="108"/>
      <c r="C18" s="104"/>
      <c r="D18" s="105"/>
      <c r="E18" s="106"/>
      <c r="F18" s="107" t="str">
        <f t="shared" si="0"/>
        <v/>
      </c>
      <c r="G18" s="168" t="e">
        <f t="shared" si="1"/>
        <v>#VALUE!</v>
      </c>
      <c r="H18" s="191">
        <f t="shared" si="2"/>
        <v>0</v>
      </c>
      <c r="I18" s="9"/>
    </row>
    <row r="19" spans="1:9" ht="15.75" x14ac:dyDescent="0.25">
      <c r="A19" s="150"/>
      <c r="B19" s="108"/>
      <c r="C19" s="104"/>
      <c r="D19" s="105"/>
      <c r="E19" s="106"/>
      <c r="F19" s="107" t="str">
        <f t="shared" si="0"/>
        <v/>
      </c>
      <c r="G19" s="168" t="e">
        <f t="shared" si="1"/>
        <v>#VALUE!</v>
      </c>
      <c r="H19" s="191">
        <f t="shared" si="2"/>
        <v>0</v>
      </c>
      <c r="I19" s="9"/>
    </row>
    <row r="20" spans="1:9" ht="15.75" x14ac:dyDescent="0.25">
      <c r="A20" s="150"/>
      <c r="B20" s="109"/>
      <c r="C20" s="104"/>
      <c r="D20" s="105"/>
      <c r="E20" s="106"/>
      <c r="F20" s="107" t="str">
        <f t="shared" si="0"/>
        <v/>
      </c>
      <c r="G20" s="168" t="e">
        <f t="shared" si="1"/>
        <v>#VALUE!</v>
      </c>
      <c r="H20" s="191">
        <f t="shared" si="2"/>
        <v>0</v>
      </c>
      <c r="I20" s="9"/>
    </row>
    <row r="21" spans="1:9" x14ac:dyDescent="0.25">
      <c r="A21" s="151"/>
      <c r="B21" s="111" t="s">
        <v>8</v>
      </c>
      <c r="C21" s="112"/>
      <c r="D21" s="113"/>
      <c r="E21" s="114"/>
      <c r="F21" s="115" t="str">
        <f>IF(E21="A","4.0",IF(E21="A-","3.667",IF(E21="B+","3.333",IF(E21="B","3.0",IF(E21="B-","2.667",IF(E21="C+","2.333",IF(E21="C","2.0",IF(E21="C-","1.667",IF(E21="D+","1.333",IF(E21="D","1.0",IF(E21="D-","0.667",IF(E21="E","0.0",IF(E21="","",IF(E21="no grade",""))))))))))))))</f>
        <v/>
      </c>
      <c r="G21" s="169" t="e">
        <f t="shared" si="1"/>
        <v>#VALUE!</v>
      </c>
      <c r="H21" s="191">
        <f t="shared" si="2"/>
        <v>0</v>
      </c>
      <c r="I21" s="9"/>
    </row>
    <row r="22" spans="1:9" ht="15.75" x14ac:dyDescent="0.25">
      <c r="A22" s="151"/>
      <c r="B22" s="116"/>
      <c r="C22" s="117"/>
      <c r="D22" s="113"/>
      <c r="E22" s="114"/>
      <c r="F22" s="115" t="str">
        <f t="shared" ref="F22:F35" si="3">IF(E22="A","4.0",IF(E22="A-","3.667",IF(E22="B+","3.333",IF(E22="B","3.0",IF(E22="B-","2.667",IF(E22="C+","2.333",IF(E22="C","2.0",IF(E22="C-","1.667",IF(E22="D+","1.333",IF(E22="D","1.0",IF(E22="D-","0.667",IF(E22="E","0.0",IF(E22="","",IF(E22="no grade",""))))))))))))))</f>
        <v/>
      </c>
      <c r="G22" s="169" t="e">
        <f t="shared" si="1"/>
        <v>#VALUE!</v>
      </c>
      <c r="H22" s="191">
        <f t="shared" si="2"/>
        <v>0</v>
      </c>
      <c r="I22" s="9"/>
    </row>
    <row r="23" spans="1:9" ht="15.75" x14ac:dyDescent="0.25">
      <c r="A23" s="151"/>
      <c r="B23" s="116"/>
      <c r="C23" s="117"/>
      <c r="D23" s="113"/>
      <c r="E23" s="114"/>
      <c r="F23" s="115" t="str">
        <f t="shared" si="3"/>
        <v/>
      </c>
      <c r="G23" s="169" t="e">
        <f t="shared" si="1"/>
        <v>#VALUE!</v>
      </c>
      <c r="H23" s="191">
        <f t="shared" si="2"/>
        <v>0</v>
      </c>
      <c r="I23" s="9"/>
    </row>
    <row r="24" spans="1:9" ht="15.75" x14ac:dyDescent="0.25">
      <c r="A24" s="151"/>
      <c r="B24" s="116"/>
      <c r="C24" s="117"/>
      <c r="D24" s="113"/>
      <c r="E24" s="114"/>
      <c r="F24" s="115" t="str">
        <f t="shared" si="3"/>
        <v/>
      </c>
      <c r="G24" s="169" t="e">
        <f t="shared" si="1"/>
        <v>#VALUE!</v>
      </c>
      <c r="H24" s="191">
        <f t="shared" si="2"/>
        <v>0</v>
      </c>
      <c r="I24" s="9"/>
    </row>
    <row r="25" spans="1:9" ht="15.75" x14ac:dyDescent="0.25">
      <c r="A25" s="151"/>
      <c r="B25" s="116"/>
      <c r="C25" s="117"/>
      <c r="D25" s="113"/>
      <c r="E25" s="114"/>
      <c r="F25" s="115" t="str">
        <f t="shared" si="3"/>
        <v/>
      </c>
      <c r="G25" s="169" t="e">
        <f t="shared" si="1"/>
        <v>#VALUE!</v>
      </c>
      <c r="H25" s="191">
        <f t="shared" si="2"/>
        <v>0</v>
      </c>
      <c r="I25" s="9"/>
    </row>
    <row r="26" spans="1:9" ht="15.75" x14ac:dyDescent="0.25">
      <c r="A26" s="151"/>
      <c r="B26" s="116"/>
      <c r="C26" s="117"/>
      <c r="D26" s="113"/>
      <c r="E26" s="114"/>
      <c r="F26" s="115" t="str">
        <f t="shared" si="3"/>
        <v/>
      </c>
      <c r="G26" s="169" t="e">
        <f t="shared" si="1"/>
        <v>#VALUE!</v>
      </c>
      <c r="H26" s="191">
        <f t="shared" si="2"/>
        <v>0</v>
      </c>
      <c r="I26" s="9"/>
    </row>
    <row r="27" spans="1:9" ht="15.75" x14ac:dyDescent="0.25">
      <c r="A27" s="151"/>
      <c r="B27" s="116"/>
      <c r="C27" s="117"/>
      <c r="D27" s="113"/>
      <c r="E27" s="114"/>
      <c r="F27" s="115" t="str">
        <f t="shared" si="3"/>
        <v/>
      </c>
      <c r="G27" s="169" t="e">
        <f t="shared" si="1"/>
        <v>#VALUE!</v>
      </c>
      <c r="H27" s="191">
        <f t="shared" si="2"/>
        <v>0</v>
      </c>
      <c r="I27" s="9"/>
    </row>
    <row r="28" spans="1:9" ht="15.75" x14ac:dyDescent="0.25">
      <c r="A28" s="151"/>
      <c r="B28" s="116"/>
      <c r="C28" s="117"/>
      <c r="D28" s="113"/>
      <c r="E28" s="114"/>
      <c r="F28" s="115" t="str">
        <f t="shared" si="3"/>
        <v/>
      </c>
      <c r="G28" s="169" t="e">
        <f t="shared" si="1"/>
        <v>#VALUE!</v>
      </c>
      <c r="H28" s="191">
        <f t="shared" si="2"/>
        <v>0</v>
      </c>
      <c r="I28" s="9"/>
    </row>
    <row r="29" spans="1:9" ht="15.75" x14ac:dyDescent="0.25">
      <c r="A29" s="151"/>
      <c r="B29" s="116"/>
      <c r="C29" s="117"/>
      <c r="D29" s="113"/>
      <c r="E29" s="114"/>
      <c r="F29" s="115" t="str">
        <f t="shared" si="3"/>
        <v/>
      </c>
      <c r="G29" s="169" t="e">
        <f t="shared" si="1"/>
        <v>#VALUE!</v>
      </c>
      <c r="H29" s="191">
        <f t="shared" si="2"/>
        <v>0</v>
      </c>
      <c r="I29" s="9"/>
    </row>
    <row r="30" spans="1:9" ht="15.75" x14ac:dyDescent="0.25">
      <c r="A30" s="151"/>
      <c r="B30" s="116"/>
      <c r="C30" s="117"/>
      <c r="D30" s="113"/>
      <c r="E30" s="114"/>
      <c r="F30" s="115" t="str">
        <f t="shared" si="3"/>
        <v/>
      </c>
      <c r="G30" s="169" t="e">
        <f t="shared" si="1"/>
        <v>#VALUE!</v>
      </c>
      <c r="H30" s="191">
        <f t="shared" si="2"/>
        <v>0</v>
      </c>
      <c r="I30" s="9"/>
    </row>
    <row r="31" spans="1:9" ht="15.75" x14ac:dyDescent="0.25">
      <c r="A31" s="151"/>
      <c r="B31" s="116"/>
      <c r="C31" s="117"/>
      <c r="D31" s="113"/>
      <c r="E31" s="114"/>
      <c r="F31" s="115" t="str">
        <f t="shared" si="3"/>
        <v/>
      </c>
      <c r="G31" s="169" t="e">
        <f t="shared" si="1"/>
        <v>#VALUE!</v>
      </c>
      <c r="H31" s="191">
        <f t="shared" si="2"/>
        <v>0</v>
      </c>
      <c r="I31" s="9"/>
    </row>
    <row r="32" spans="1:9" ht="15.75" x14ac:dyDescent="0.25">
      <c r="A32" s="151"/>
      <c r="B32" s="116"/>
      <c r="C32" s="117"/>
      <c r="D32" s="113"/>
      <c r="E32" s="114"/>
      <c r="F32" s="115" t="str">
        <f t="shared" si="3"/>
        <v/>
      </c>
      <c r="G32" s="169" t="e">
        <f t="shared" si="1"/>
        <v>#VALUE!</v>
      </c>
      <c r="H32" s="191">
        <f t="shared" si="2"/>
        <v>0</v>
      </c>
      <c r="I32" s="9"/>
    </row>
    <row r="33" spans="1:9" ht="15.75" x14ac:dyDescent="0.25">
      <c r="A33" s="151"/>
      <c r="B33" s="116"/>
      <c r="C33" s="117"/>
      <c r="D33" s="113"/>
      <c r="E33" s="114"/>
      <c r="F33" s="115" t="str">
        <f t="shared" si="3"/>
        <v/>
      </c>
      <c r="G33" s="169" t="e">
        <f t="shared" si="1"/>
        <v>#VALUE!</v>
      </c>
      <c r="H33" s="191">
        <f t="shared" si="2"/>
        <v>0</v>
      </c>
      <c r="I33" s="9"/>
    </row>
    <row r="34" spans="1:9" ht="15.75" x14ac:dyDescent="0.25">
      <c r="A34" s="151"/>
      <c r="B34" s="116"/>
      <c r="C34" s="117"/>
      <c r="D34" s="113"/>
      <c r="E34" s="114"/>
      <c r="F34" s="115" t="str">
        <f t="shared" si="3"/>
        <v/>
      </c>
      <c r="G34" s="169" t="e">
        <f t="shared" si="1"/>
        <v>#VALUE!</v>
      </c>
      <c r="H34" s="191">
        <f t="shared" si="2"/>
        <v>0</v>
      </c>
      <c r="I34" s="9"/>
    </row>
    <row r="35" spans="1:9" ht="15.75" x14ac:dyDescent="0.25">
      <c r="A35" s="151"/>
      <c r="B35" s="118"/>
      <c r="C35" s="117"/>
      <c r="D35" s="113"/>
      <c r="E35" s="114"/>
      <c r="F35" s="115" t="str">
        <f t="shared" si="3"/>
        <v/>
      </c>
      <c r="G35" s="169" t="e">
        <f t="shared" si="1"/>
        <v>#VALUE!</v>
      </c>
      <c r="H35" s="191">
        <f t="shared" si="2"/>
        <v>0</v>
      </c>
      <c r="I35" s="9"/>
    </row>
    <row r="36" spans="1:9" x14ac:dyDescent="0.25">
      <c r="A36" s="151"/>
      <c r="B36" s="44" t="s">
        <v>15</v>
      </c>
      <c r="C36" s="119"/>
      <c r="D36" s="120"/>
      <c r="E36" s="121"/>
      <c r="F36" s="122" t="str">
        <f>IF(E36="A","4.0",IF(E36="A-","3.667",IF(E36="B+","3.333",IF(E36="B","3.0",IF(E36="B-","2.667",IF(E36="C+","2.333",IF(E36="C","2.0",IF(E36="C-","1.667",IF(E36="D+","1.333",IF(E36="D","1.0",IF(E36="D-","0.667",IF(E36="E","0.0",IF(E36="","",IF(E36="no grade",""))))))))))))))</f>
        <v/>
      </c>
      <c r="G36" s="170" t="e">
        <f t="shared" si="1"/>
        <v>#VALUE!</v>
      </c>
      <c r="H36" s="191">
        <f t="shared" si="2"/>
        <v>0</v>
      </c>
      <c r="I36" s="9"/>
    </row>
    <row r="37" spans="1:9" ht="15.75" x14ac:dyDescent="0.25">
      <c r="A37" s="151"/>
      <c r="B37" s="123"/>
      <c r="C37" s="119"/>
      <c r="D37" s="120"/>
      <c r="E37" s="121"/>
      <c r="F37" s="122" t="str">
        <f t="shared" ref="F37:F49" si="4">IF(E37="A","4.0",IF(E37="A-","3.667",IF(E37="B+","3.333",IF(E37="B","3.0",IF(E37="B-","2.667",IF(E37="C+","2.333",IF(E37="C","2.0",IF(E37="C-","1.667",IF(E37="D+","1.333",IF(E37="D","1.0",IF(E37="D-","0.667",IF(E37="E","0.0",IF(E37="","",IF(E37="no grade",""))))))))))))))</f>
        <v/>
      </c>
      <c r="G37" s="170" t="e">
        <f t="shared" si="1"/>
        <v>#VALUE!</v>
      </c>
      <c r="H37" s="191">
        <f t="shared" si="2"/>
        <v>0</v>
      </c>
      <c r="I37" s="9"/>
    </row>
    <row r="38" spans="1:9" ht="15.75" x14ac:dyDescent="0.25">
      <c r="A38" s="151"/>
      <c r="B38" s="123"/>
      <c r="C38" s="119"/>
      <c r="D38" s="120"/>
      <c r="E38" s="121"/>
      <c r="F38" s="122" t="str">
        <f t="shared" si="4"/>
        <v/>
      </c>
      <c r="G38" s="170" t="e">
        <f t="shared" si="1"/>
        <v>#VALUE!</v>
      </c>
      <c r="H38" s="191">
        <f t="shared" si="2"/>
        <v>0</v>
      </c>
      <c r="I38" s="9"/>
    </row>
    <row r="39" spans="1:9" ht="15.75" x14ac:dyDescent="0.25">
      <c r="A39" s="151"/>
      <c r="B39" s="123"/>
      <c r="C39" s="119"/>
      <c r="D39" s="120"/>
      <c r="E39" s="121"/>
      <c r="F39" s="122" t="str">
        <f t="shared" si="4"/>
        <v/>
      </c>
      <c r="G39" s="170" t="e">
        <f t="shared" si="1"/>
        <v>#VALUE!</v>
      </c>
      <c r="H39" s="191">
        <f t="shared" si="2"/>
        <v>0</v>
      </c>
      <c r="I39" s="9"/>
    </row>
    <row r="40" spans="1:9" ht="15.75" x14ac:dyDescent="0.25">
      <c r="A40" s="151"/>
      <c r="B40" s="123"/>
      <c r="C40" s="119"/>
      <c r="D40" s="120"/>
      <c r="E40" s="121"/>
      <c r="F40" s="122" t="str">
        <f t="shared" si="4"/>
        <v/>
      </c>
      <c r="G40" s="170" t="e">
        <f t="shared" si="1"/>
        <v>#VALUE!</v>
      </c>
      <c r="H40" s="191">
        <f t="shared" si="2"/>
        <v>0</v>
      </c>
      <c r="I40" s="9"/>
    </row>
    <row r="41" spans="1:9" ht="15.75" x14ac:dyDescent="0.25">
      <c r="A41" s="151"/>
      <c r="B41" s="123"/>
      <c r="C41" s="119"/>
      <c r="D41" s="120"/>
      <c r="E41" s="121"/>
      <c r="F41" s="122" t="str">
        <f t="shared" si="4"/>
        <v/>
      </c>
      <c r="G41" s="170" t="e">
        <f t="shared" si="1"/>
        <v>#VALUE!</v>
      </c>
      <c r="H41" s="191">
        <f t="shared" si="2"/>
        <v>0</v>
      </c>
      <c r="I41" s="9"/>
    </row>
    <row r="42" spans="1:9" ht="15.75" x14ac:dyDescent="0.25">
      <c r="A42" s="151"/>
      <c r="B42" s="123"/>
      <c r="C42" s="119"/>
      <c r="D42" s="120"/>
      <c r="E42" s="121"/>
      <c r="F42" s="122" t="str">
        <f t="shared" si="4"/>
        <v/>
      </c>
      <c r="G42" s="170" t="e">
        <f t="shared" si="1"/>
        <v>#VALUE!</v>
      </c>
      <c r="H42" s="191">
        <f t="shared" si="2"/>
        <v>0</v>
      </c>
      <c r="I42" s="9"/>
    </row>
    <row r="43" spans="1:9" ht="15.75" x14ac:dyDescent="0.25">
      <c r="A43" s="151"/>
      <c r="B43" s="123"/>
      <c r="C43" s="119"/>
      <c r="D43" s="120"/>
      <c r="E43" s="121"/>
      <c r="F43" s="122" t="str">
        <f t="shared" si="4"/>
        <v/>
      </c>
      <c r="G43" s="170" t="e">
        <f t="shared" si="1"/>
        <v>#VALUE!</v>
      </c>
      <c r="H43" s="191">
        <f t="shared" si="2"/>
        <v>0</v>
      </c>
      <c r="I43" s="9"/>
    </row>
    <row r="44" spans="1:9" ht="15.75" x14ac:dyDescent="0.25">
      <c r="A44" s="151"/>
      <c r="B44" s="123"/>
      <c r="C44" s="119"/>
      <c r="D44" s="120"/>
      <c r="E44" s="121"/>
      <c r="F44" s="122" t="str">
        <f t="shared" si="4"/>
        <v/>
      </c>
      <c r="G44" s="170" t="e">
        <f t="shared" si="1"/>
        <v>#VALUE!</v>
      </c>
      <c r="H44" s="191">
        <f t="shared" si="2"/>
        <v>0</v>
      </c>
      <c r="I44" s="9"/>
    </row>
    <row r="45" spans="1:9" ht="15.75" x14ac:dyDescent="0.25">
      <c r="A45" s="151"/>
      <c r="B45" s="123"/>
      <c r="C45" s="119"/>
      <c r="D45" s="120"/>
      <c r="E45" s="121"/>
      <c r="F45" s="122" t="str">
        <f t="shared" si="4"/>
        <v/>
      </c>
      <c r="G45" s="170" t="e">
        <f t="shared" si="1"/>
        <v>#VALUE!</v>
      </c>
      <c r="H45" s="191">
        <f t="shared" si="2"/>
        <v>0</v>
      </c>
      <c r="I45" s="9"/>
    </row>
    <row r="46" spans="1:9" ht="15.75" x14ac:dyDescent="0.25">
      <c r="A46" s="151"/>
      <c r="B46" s="123"/>
      <c r="C46" s="119"/>
      <c r="D46" s="120"/>
      <c r="E46" s="121"/>
      <c r="F46" s="122" t="str">
        <f t="shared" si="4"/>
        <v/>
      </c>
      <c r="G46" s="170" t="e">
        <f t="shared" si="1"/>
        <v>#VALUE!</v>
      </c>
      <c r="H46" s="191">
        <f t="shared" si="2"/>
        <v>0</v>
      </c>
      <c r="I46" s="9"/>
    </row>
    <row r="47" spans="1:9" ht="15.75" x14ac:dyDescent="0.25">
      <c r="A47" s="151"/>
      <c r="B47" s="123"/>
      <c r="C47" s="119"/>
      <c r="D47" s="120"/>
      <c r="E47" s="121"/>
      <c r="F47" s="122" t="str">
        <f t="shared" si="4"/>
        <v/>
      </c>
      <c r="G47" s="170" t="e">
        <f t="shared" si="1"/>
        <v>#VALUE!</v>
      </c>
      <c r="H47" s="191">
        <f t="shared" si="2"/>
        <v>0</v>
      </c>
      <c r="I47" s="9"/>
    </row>
    <row r="48" spans="1:9" ht="15.75" x14ac:dyDescent="0.25">
      <c r="A48" s="151"/>
      <c r="B48" s="124"/>
      <c r="C48" s="119"/>
      <c r="D48" s="120"/>
      <c r="E48" s="121"/>
      <c r="F48" s="122" t="str">
        <f t="shared" si="4"/>
        <v/>
      </c>
      <c r="G48" s="170" t="e">
        <f t="shared" si="1"/>
        <v>#VALUE!</v>
      </c>
      <c r="H48" s="191">
        <f t="shared" si="2"/>
        <v>0</v>
      </c>
      <c r="I48" s="9"/>
    </row>
    <row r="49" spans="1:9" ht="15.75" x14ac:dyDescent="0.25">
      <c r="A49" s="151"/>
      <c r="B49" s="124"/>
      <c r="C49" s="119"/>
      <c r="D49" s="120"/>
      <c r="E49" s="121"/>
      <c r="F49" s="122" t="str">
        <f t="shared" si="4"/>
        <v/>
      </c>
      <c r="G49" s="170" t="e">
        <f t="shared" si="1"/>
        <v>#VALUE!</v>
      </c>
      <c r="H49" s="191">
        <f t="shared" si="2"/>
        <v>0</v>
      </c>
      <c r="I49" s="9"/>
    </row>
    <row r="50" spans="1:9" ht="15.75" x14ac:dyDescent="0.25">
      <c r="A50" s="151"/>
      <c r="B50" s="125"/>
      <c r="C50" s="119"/>
      <c r="D50" s="120"/>
      <c r="E50" s="121"/>
      <c r="F50" s="122" t="str">
        <f t="shared" ref="F50" si="5">IF(E50="A","4.0",IF(E50="A-","3.667",IF(E50="B+","3.333",IF(E50="B","3.0",IF(E50="B-","2.667",IF(E50="C+","2.333",IF(E50="C","2.0",IF(E50="C-","1.667",IF(E50="D+","1.333",IF(E50="D","1.0",IF(E50="D-","0.667",IF(E50="E","0.0",IF(E50="","",IF(E50="no grade",""))))))))))))))</f>
        <v/>
      </c>
      <c r="G50" s="170" t="e">
        <f t="shared" si="1"/>
        <v>#VALUE!</v>
      </c>
      <c r="H50" s="191">
        <f t="shared" si="2"/>
        <v>0</v>
      </c>
      <c r="I50" s="9"/>
    </row>
    <row r="51" spans="1:9" ht="15.75" x14ac:dyDescent="0.25">
      <c r="A51" s="152"/>
      <c r="B51" s="171"/>
      <c r="C51" s="152"/>
      <c r="D51" s="152"/>
      <c r="E51" s="152"/>
      <c r="F51" s="152"/>
      <c r="G51" s="152"/>
      <c r="H51" s="152"/>
      <c r="I51" s="9"/>
    </row>
  </sheetData>
  <sheetProtection insertRows="0"/>
  <mergeCells count="1">
    <mergeCell ref="B2:C3"/>
  </mergeCells>
  <dataValidations count="5">
    <dataValidation type="list" allowBlank="1" showInputMessage="1" showErrorMessage="1" sqref="E6:E50">
      <formula1>"A,A-, B+, B, B-, C+, C, C-, D+, D, D-, E, no grade"</formula1>
    </dataValidation>
    <dataValidation type="list" allowBlank="1" showInputMessage="1" showErrorMessage="1" sqref="C21:C35">
      <formula1>"CHM1025,CHM2045,CHM2045L,CHM2046,CHM2046L,CHM2210,CHM2211L,CHM3218,CHM3610,CHM3120,CHM3120L,CHM3400,CHM4130,CHM4130L,CHM4300L,CHM4411,CHM4412,CHM4413L,other chem"</formula1>
    </dataValidation>
    <dataValidation type="list" allowBlank="1" showInputMessage="1" showErrorMessage="1" sqref="C6:C20">
      <formula1>"AGR3303,ANS3006C,ANS3440C,APK2100C,APK2105C,APK3110C,APK4115,ANT3514C,BCH4024,BSC2010,BSC2010L,BSC2011,BSC2011L,ENY3005,ENY3005L,EXP3604,MCB3020,MCB3020L,MCB4304,PCB3063,PCB3134,PCB4233,PCB4723C,PSB3002,PSB3340,ZOO36033C,ZOO37133C,other biology "</formula1>
    </dataValidation>
    <dataValidation type="list" allowBlank="1" showInputMessage="1" showErrorMessage="1" sqref="D6:D50">
      <formula1>"1,2,3,4,5"</formula1>
    </dataValidation>
    <dataValidation type="list" allowBlank="1" showInputMessage="1" showErrorMessage="1" sqref="C36:C50">
      <formula1>"PHY2048,PHY2048L,PHY2049,PHY2049L,PHY2053,PHY2053L,PHY2054,PHY2054L,PHY2060,PHY2061,PHY2064L,PHY2464,PHY3063,PHY3101,PHY3221,PHY3323,PHY3400,PHY3513,PHY3840L,PHY3905,PHY4222,PHY4324,PHY4424,PHY4523,PHY4550,PHY4604,PHY4902L,PHY4803L,other PHY,other PHZ"</formula1>
    </dataValidation>
  </dataValidation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MD</vt:lpstr>
      <vt:lpstr>DO</vt:lpstr>
      <vt:lpstr>DDS,DMD</vt:lpstr>
      <vt:lpstr>VET</vt:lpstr>
      <vt:lpstr>'DDS,DMD'!Print_Area</vt:lpstr>
      <vt:lpstr>DO!Print_Area</vt:lpstr>
      <vt:lpstr>MD!Print_Area</vt:lpstr>
      <vt:lpstr>VET!Print_Area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Ramirez,Alejandra</dc:creator>
  <cp:keywords/>
  <cp:lastModifiedBy>Shields,Dan</cp:lastModifiedBy>
  <cp:lastPrinted>2011-07-19T20:07:39Z</cp:lastPrinted>
  <dcterms:created xsi:type="dcterms:W3CDTF">2011-05-04T18:59:44Z</dcterms:created>
  <dcterms:modified xsi:type="dcterms:W3CDTF">2015-07-30T12:23:06Z</dcterms:modified>
</cp:coreProperties>
</file>